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J29" i="3" l="1"/>
  <c r="K26" i="3"/>
  <c r="J26" i="3"/>
  <c r="J25" i="3"/>
  <c r="J24" i="3"/>
  <c r="J20" i="3"/>
  <c r="J18" i="3"/>
  <c r="J17" i="3"/>
  <c r="J16" i="3"/>
  <c r="K14" i="3"/>
  <c r="J14" i="3"/>
  <c r="J13" i="3"/>
  <c r="K12" i="3"/>
  <c r="J12" i="3"/>
  <c r="J19" i="3" l="1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<sst xmlns="http://schemas.openxmlformats.org/spreadsheetml/2006/main" count="260" uniqueCount="106">
  <si>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</si>
  <si>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</si>
  <si>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</si>
  <si>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</si>
  <si>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</si>
  <si>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</si>
  <si>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</si>
  <si>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</si>
  <si>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</si>
  <si>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</si>
  <si>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</si>
  <si>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</si>
  <si>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</si>
  <si>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</si>
  <si>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</si>
  <si>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</si>
  <si>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</si>
  <si>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</si>
  <si>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</si>
  <si>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</si>
  <si>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</si>
  <si>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</si>
  <si>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</si>
  <si>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</si>
  <si>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</si>
  <si>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</si>
  <si>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</si>
  <si>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</si>
  <si>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</si>
  <si>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</si>
  <si>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</si>
  <si>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</si>
  <si>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</si>
  <si>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</si>
  <si>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</si>
  <si>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</si>
  <si>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</si>
  <si>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</si>
  <si>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</si>
  <si>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</si>
  <si>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</si>
  <si>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</si>
  <si>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</si>
  <si>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</si>
  <si>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</si>
  <si>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</si>
  <si>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</si>
  <si>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</si>
  <si>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</si>
  <si>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</si>
  <si>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</si>
  <si>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</si>
  <si>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</si>
  <si>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</si>
  <si>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</si>
  <si>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</si>
  <si>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</si>
  <si>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</si>
  <si>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</si>
  <si>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</si>
  <si>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</si>
  <si>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</si>
  <si>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</si>
  <si>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</si>
  <si>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</si>
  <si>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</si>
  <si>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</si>
  <si>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</si>
  <si>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</si>
  <si>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</si>
  <si>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</si>
  <si>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</si>
  <si>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</si>
  <si>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</si>
  <si>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</si>
  <si>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</si>
  <si>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</si>
  <si>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</si>
  <si>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</si>
  <si>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</si>
  <si>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</si>
  <si>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</si>
  <si>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</si>
  <si>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20.12.2023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</si>
  <si>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01.10.2024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</si>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</sst>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0" t="s">
        <v>50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93.75" customHeight="1" x14ac:dyDescent="0.25">
      <c r="A2" s="71" t="s">
        <v>0</v>
      </c>
      <c r="B2" s="73" t="s">
        <v>1</v>
      </c>
      <c r="C2" s="73" t="s">
        <v>6</v>
      </c>
      <c r="D2" s="73" t="s">
        <v>7</v>
      </c>
      <c r="E2" s="73"/>
      <c r="F2" s="73" t="s">
        <v>4</v>
      </c>
      <c r="G2" s="73" t="s">
        <v>35</v>
      </c>
      <c r="H2" s="73" t="s">
        <v>37</v>
      </c>
      <c r="I2" s="73" t="s">
        <v>5</v>
      </c>
      <c r="J2" s="78" t="s">
        <v>33</v>
      </c>
    </row>
    <row r="3" spans="1:10" x14ac:dyDescent="0.25">
      <c r="A3" s="72"/>
      <c r="B3" s="74"/>
      <c r="C3" s="74"/>
      <c r="D3" s="24" t="s">
        <v>2</v>
      </c>
      <c r="E3" s="24" t="s">
        <v>3</v>
      </c>
      <c r="F3" s="74"/>
      <c r="G3" s="74"/>
      <c r="H3" s="74"/>
      <c r="I3" s="74"/>
      <c r="J3" s="79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5" t="s">
        <v>34</v>
      </c>
      <c r="B32" s="76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7" t="s">
        <v>36</v>
      </c>
      <c r="B34" s="77"/>
      <c r="C34" s="77"/>
      <c r="D34" s="77"/>
      <c r="E34" s="77"/>
      <c r="F34" s="77"/>
      <c r="G34" s="77"/>
      <c r="H34" s="77"/>
      <c r="I34" s="77"/>
      <c r="J34" s="77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29" activePane="bottomLeft" state="frozen"/>
      <selection pane="bottomLeft" activeCell="I31" sqref="I31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2" customWidth="1"/>
    <col min="14" max="16384" width="9.140625" style="33"/>
  </cols>
  <sheetData>
    <row r="1" spans="1:13" ht="28.5" customHeight="1" x14ac:dyDescent="0.25">
      <c r="A1" s="81" t="s">
        <v>84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42.75" customHeight="1" x14ac:dyDescent="0.25">
      <c r="A2" s="83" t="s">
        <v>0</v>
      </c>
      <c r="B2" s="82" t="s">
        <v>71</v>
      </c>
      <c r="C2" s="88" t="s">
        <v>72</v>
      </c>
      <c r="D2" s="88" t="s">
        <v>82</v>
      </c>
      <c r="E2" s="90" t="s">
        <v>60</v>
      </c>
      <c r="F2" s="91"/>
      <c r="G2" s="82" t="s">
        <v>6</v>
      </c>
      <c r="H2" s="82" t="s">
        <v>7</v>
      </c>
      <c r="I2" s="82"/>
      <c r="J2" s="82" t="s">
        <v>83</v>
      </c>
      <c r="K2" s="82" t="s">
        <v>53</v>
      </c>
      <c r="L2" s="83" t="s">
        <v>76</v>
      </c>
      <c r="M2" s="85" t="s">
        <v>75</v>
      </c>
    </row>
    <row r="3" spans="1:13" ht="77.25" customHeight="1" x14ac:dyDescent="0.25">
      <c r="A3" s="87"/>
      <c r="B3" s="82"/>
      <c r="C3" s="89"/>
      <c r="D3" s="89"/>
      <c r="E3" s="53" t="s">
        <v>61</v>
      </c>
      <c r="F3" s="63" t="s">
        <v>62</v>
      </c>
      <c r="G3" s="82"/>
      <c r="H3" s="62" t="s">
        <v>2</v>
      </c>
      <c r="I3" s="62" t="s">
        <v>3</v>
      </c>
      <c r="J3" s="82"/>
      <c r="K3" s="82"/>
      <c r="L3" s="84"/>
      <c r="M3" s="86"/>
    </row>
    <row r="4" spans="1:13" ht="28.5" customHeight="1" x14ac:dyDescent="0.25">
      <c r="A4" s="54">
        <v>1</v>
      </c>
      <c r="B4" s="54">
        <v>2</v>
      </c>
      <c r="C4" s="54">
        <v>3</v>
      </c>
      <c r="D4" s="54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>
        <v>11</v>
      </c>
      <c r="L4" s="54">
        <v>12</v>
      </c>
      <c r="M4" s="54">
        <v>13</v>
      </c>
    </row>
    <row r="5" spans="1:13" s="43" customFormat="1" ht="48" customHeight="1" x14ac:dyDescent="0.25">
      <c r="A5" s="64">
        <v>1</v>
      </c>
      <c r="B5" s="55" t="s">
        <v>10</v>
      </c>
      <c r="C5" s="56" t="s">
        <v>63</v>
      </c>
      <c r="D5" s="56" t="s">
        <v>63</v>
      </c>
      <c r="E5" s="56" t="s">
        <v>64</v>
      </c>
      <c r="F5" s="69" t="s">
        <v>85</v>
      </c>
      <c r="G5" s="64" t="s">
        <v>51</v>
      </c>
      <c r="H5" s="64">
        <v>40</v>
      </c>
      <c r="I5" s="64">
        <v>40</v>
      </c>
      <c r="J5" s="66">
        <v>22.13</v>
      </c>
      <c r="K5" s="51">
        <v>4.9905299999999997</v>
      </c>
      <c r="L5" s="45">
        <f>SUM(J5+K5)</f>
        <v>27.120529999999999</v>
      </c>
      <c r="M5" s="50">
        <f>H5*0.98-L5</f>
        <v>12.079470000000004</v>
      </c>
    </row>
    <row r="6" spans="1:13" s="68" customFormat="1" ht="50.25" customHeight="1" x14ac:dyDescent="0.25">
      <c r="A6" s="57">
        <v>2</v>
      </c>
      <c r="B6" s="58" t="s">
        <v>56</v>
      </c>
      <c r="C6" s="56" t="s">
        <v>63</v>
      </c>
      <c r="D6" s="56" t="s">
        <v>63</v>
      </c>
      <c r="E6" s="56" t="s">
        <v>64</v>
      </c>
      <c r="F6" s="56" t="s">
        <v>86</v>
      </c>
      <c r="G6" s="57" t="s">
        <v>22</v>
      </c>
      <c r="H6" s="57">
        <v>25</v>
      </c>
      <c r="I6" s="57">
        <v>25</v>
      </c>
      <c r="J6" s="66">
        <v>12.727</v>
      </c>
      <c r="K6" s="51">
        <v>0</v>
      </c>
      <c r="L6" s="45">
        <f t="shared" ref="L6:L32" si="0">SUM(J6+K6)</f>
        <v>12.727</v>
      </c>
      <c r="M6" s="50">
        <f t="shared" ref="M6:M32" si="1">H6*0.98-L6</f>
        <v>11.773</v>
      </c>
    </row>
    <row r="7" spans="1:13" s="68" customFormat="1" ht="48.75" customHeight="1" x14ac:dyDescent="0.25">
      <c r="A7" s="57">
        <v>3</v>
      </c>
      <c r="B7" s="58" t="s">
        <v>14</v>
      </c>
      <c r="C7" s="56" t="s">
        <v>63</v>
      </c>
      <c r="D7" s="56" t="s">
        <v>63</v>
      </c>
      <c r="E7" s="56" t="s">
        <v>64</v>
      </c>
      <c r="F7" s="56" t="s">
        <v>86</v>
      </c>
      <c r="G7" s="57" t="s">
        <v>22</v>
      </c>
      <c r="H7" s="57">
        <v>25</v>
      </c>
      <c r="I7" s="57">
        <v>25</v>
      </c>
      <c r="J7" s="66">
        <v>19.6812</v>
      </c>
      <c r="K7" s="51">
        <v>0</v>
      </c>
      <c r="L7" s="45">
        <f t="shared" si="0"/>
        <v>19.6812</v>
      </c>
      <c r="M7" s="50">
        <f t="shared" si="1"/>
        <v>4.8187999999999995</v>
      </c>
    </row>
    <row r="8" spans="1:13" s="68" customFormat="1" ht="52.5" customHeight="1" x14ac:dyDescent="0.25">
      <c r="A8" s="57">
        <v>4</v>
      </c>
      <c r="B8" s="58" t="s">
        <v>54</v>
      </c>
      <c r="C8" s="56" t="s">
        <v>63</v>
      </c>
      <c r="D8" s="56" t="s">
        <v>63</v>
      </c>
      <c r="E8" s="56" t="s">
        <v>64</v>
      </c>
      <c r="F8" s="56" t="s">
        <v>86</v>
      </c>
      <c r="G8" s="57" t="s">
        <v>22</v>
      </c>
      <c r="H8" s="57">
        <v>16</v>
      </c>
      <c r="I8" s="57">
        <v>16</v>
      </c>
      <c r="J8" s="66">
        <v>7.9398</v>
      </c>
      <c r="K8" s="51">
        <v>0</v>
      </c>
      <c r="L8" s="45">
        <f t="shared" si="0"/>
        <v>7.9398</v>
      </c>
      <c r="M8" s="50">
        <f t="shared" si="1"/>
        <v>7.7401999999999997</v>
      </c>
    </row>
    <row r="9" spans="1:13" s="43" customFormat="1" ht="70.5" customHeight="1" x14ac:dyDescent="0.25">
      <c r="A9" s="64">
        <v>5</v>
      </c>
      <c r="B9" s="55" t="s">
        <v>29</v>
      </c>
      <c r="C9" s="56" t="s">
        <v>63</v>
      </c>
      <c r="D9" s="56" t="s">
        <v>63</v>
      </c>
      <c r="E9" s="56" t="s">
        <v>64</v>
      </c>
      <c r="F9" s="56" t="s">
        <v>87</v>
      </c>
      <c r="G9" s="64" t="s">
        <v>25</v>
      </c>
      <c r="H9" s="64">
        <v>40</v>
      </c>
      <c r="I9" s="64">
        <v>40</v>
      </c>
      <c r="J9" s="66">
        <v>7.6360000000000001</v>
      </c>
      <c r="K9" s="51">
        <v>0</v>
      </c>
      <c r="L9" s="45">
        <f t="shared" si="0"/>
        <v>7.6360000000000001</v>
      </c>
      <c r="M9" s="50">
        <f t="shared" si="1"/>
        <v>31.564000000000004</v>
      </c>
    </row>
    <row r="10" spans="1:13" s="43" customFormat="1" ht="68.25" customHeight="1" x14ac:dyDescent="0.25">
      <c r="A10" s="64">
        <v>6</v>
      </c>
      <c r="B10" s="55" t="s">
        <v>30</v>
      </c>
      <c r="C10" s="56" t="s">
        <v>63</v>
      </c>
      <c r="D10" s="56" t="s">
        <v>63</v>
      </c>
      <c r="E10" s="56" t="s">
        <v>64</v>
      </c>
      <c r="F10" s="56" t="s">
        <v>87</v>
      </c>
      <c r="G10" s="64" t="s">
        <v>26</v>
      </c>
      <c r="H10" s="64">
        <v>10</v>
      </c>
      <c r="I10" s="64">
        <v>10</v>
      </c>
      <c r="J10" s="66">
        <v>5.7190000000000003</v>
      </c>
      <c r="K10" s="51">
        <v>0</v>
      </c>
      <c r="L10" s="45">
        <f t="shared" si="0"/>
        <v>5.7190000000000003</v>
      </c>
      <c r="M10" s="50">
        <f t="shared" si="1"/>
        <v>4.0810000000000004</v>
      </c>
    </row>
    <row r="11" spans="1:13" s="43" customFormat="1" ht="45" customHeight="1" x14ac:dyDescent="0.25">
      <c r="A11" s="64">
        <v>7</v>
      </c>
      <c r="B11" s="55" t="s">
        <v>43</v>
      </c>
      <c r="C11" s="56" t="s">
        <v>63</v>
      </c>
      <c r="D11" s="56" t="s">
        <v>65</v>
      </c>
      <c r="E11" s="56" t="s">
        <v>64</v>
      </c>
      <c r="F11" s="56" t="s">
        <v>66</v>
      </c>
      <c r="G11" s="64" t="s">
        <v>24</v>
      </c>
      <c r="H11" s="64">
        <v>25</v>
      </c>
      <c r="I11" s="64">
        <v>25</v>
      </c>
      <c r="J11" s="66">
        <v>11.157999999999999</v>
      </c>
      <c r="K11" s="51">
        <v>0</v>
      </c>
      <c r="L11" s="45">
        <f t="shared" si="0"/>
        <v>11.157999999999999</v>
      </c>
      <c r="M11" s="50">
        <f t="shared" si="1"/>
        <v>13.342000000000001</v>
      </c>
    </row>
    <row r="12" spans="1:13" s="43" customFormat="1" ht="52.5" customHeight="1" x14ac:dyDescent="0.25">
      <c r="A12" s="64">
        <v>8</v>
      </c>
      <c r="B12" s="55" t="s">
        <v>58</v>
      </c>
      <c r="C12" s="56" t="s">
        <v>63</v>
      </c>
      <c r="D12" s="56" t="s">
        <v>65</v>
      </c>
      <c r="E12" s="56" t="s">
        <v>64</v>
      </c>
      <c r="F12" s="56" t="s">
        <v>88</v>
      </c>
      <c r="G12" s="64" t="s">
        <v>25</v>
      </c>
      <c r="H12" s="64">
        <v>16</v>
      </c>
      <c r="I12" s="64">
        <v>16</v>
      </c>
      <c r="J12" s="66">
        <f>22.394+0.269+0.273+0.3072</f>
        <v>23.243199999999998</v>
      </c>
      <c r="K12" s="51">
        <f>0.8332</f>
        <v>0.83320000000000005</v>
      </c>
      <c r="L12" s="45">
        <f t="shared" si="0"/>
        <v>24.0764</v>
      </c>
      <c r="M12" s="50">
        <f t="shared" si="1"/>
        <v>-8.3963999999999999</v>
      </c>
    </row>
    <row r="13" spans="1:13" s="43" customFormat="1" ht="57.75" customHeight="1" x14ac:dyDescent="0.25">
      <c r="A13" s="64">
        <v>9</v>
      </c>
      <c r="B13" s="55" t="s">
        <v>15</v>
      </c>
      <c r="C13" s="56" t="s">
        <v>63</v>
      </c>
      <c r="D13" s="56" t="s">
        <v>65</v>
      </c>
      <c r="E13" s="56" t="s">
        <v>64</v>
      </c>
      <c r="F13" s="56" t="s">
        <v>89</v>
      </c>
      <c r="G13" s="64" t="s">
        <v>22</v>
      </c>
      <c r="H13" s="64">
        <v>25</v>
      </c>
      <c r="I13" s="64">
        <v>25</v>
      </c>
      <c r="J13" s="66">
        <f>3.988+0.33+0.06+0.055</f>
        <v>4.4329999999999989</v>
      </c>
      <c r="K13" s="51">
        <v>1.4999999999999999E-2</v>
      </c>
      <c r="L13" s="45">
        <f t="shared" si="0"/>
        <v>4.4479999999999986</v>
      </c>
      <c r="M13" s="50">
        <f t="shared" si="1"/>
        <v>20.052</v>
      </c>
    </row>
    <row r="14" spans="1:13" s="43" customFormat="1" ht="53.25" customHeight="1" x14ac:dyDescent="0.25">
      <c r="A14" s="64">
        <v>10</v>
      </c>
      <c r="B14" s="55" t="s">
        <v>17</v>
      </c>
      <c r="C14" s="56" t="s">
        <v>63</v>
      </c>
      <c r="D14" s="56" t="s">
        <v>65</v>
      </c>
      <c r="E14" s="56" t="s">
        <v>64</v>
      </c>
      <c r="F14" s="56" t="s">
        <v>90</v>
      </c>
      <c r="G14" s="64" t="s">
        <v>26</v>
      </c>
      <c r="H14" s="64">
        <v>6.3</v>
      </c>
      <c r="I14" s="64">
        <v>6.3</v>
      </c>
      <c r="J14" s="66">
        <f>2.484+0.135</f>
        <v>2.6189999999999998</v>
      </c>
      <c r="K14" s="51">
        <f>0.35322</f>
        <v>0.35321999999999998</v>
      </c>
      <c r="L14" s="45">
        <f t="shared" si="0"/>
        <v>2.9722199999999996</v>
      </c>
      <c r="M14" s="50">
        <f t="shared" si="1"/>
        <v>3.2017799999999998</v>
      </c>
    </row>
    <row r="15" spans="1:13" s="43" customFormat="1" ht="42.75" customHeight="1" x14ac:dyDescent="0.25">
      <c r="A15" s="64">
        <v>11</v>
      </c>
      <c r="B15" s="55" t="s">
        <v>18</v>
      </c>
      <c r="C15" s="56" t="s">
        <v>63</v>
      </c>
      <c r="D15" s="56" t="s">
        <v>65</v>
      </c>
      <c r="E15" s="56" t="s">
        <v>64</v>
      </c>
      <c r="F15" s="56" t="s">
        <v>91</v>
      </c>
      <c r="G15" s="64" t="s">
        <v>26</v>
      </c>
      <c r="H15" s="64">
        <v>6.3</v>
      </c>
      <c r="I15" s="64">
        <v>6.3</v>
      </c>
      <c r="J15" s="66">
        <v>2.5790000000000002</v>
      </c>
      <c r="K15" s="51">
        <v>0</v>
      </c>
      <c r="L15" s="45">
        <f t="shared" si="0"/>
        <v>2.5790000000000002</v>
      </c>
      <c r="M15" s="50">
        <f t="shared" si="1"/>
        <v>3.5949999999999993</v>
      </c>
    </row>
    <row r="16" spans="1:13" s="43" customFormat="1" ht="46.5" customHeight="1" x14ac:dyDescent="0.25">
      <c r="A16" s="64">
        <v>12</v>
      </c>
      <c r="B16" s="58" t="s">
        <v>55</v>
      </c>
      <c r="C16" s="56" t="s">
        <v>63</v>
      </c>
      <c r="D16" s="56" t="s">
        <v>65</v>
      </c>
      <c r="E16" s="56" t="s">
        <v>64</v>
      </c>
      <c r="F16" s="56" t="s">
        <v>92</v>
      </c>
      <c r="G16" s="64" t="s">
        <v>26</v>
      </c>
      <c r="H16" s="64">
        <v>2.5</v>
      </c>
      <c r="I16" s="64">
        <v>2.5</v>
      </c>
      <c r="J16" s="66">
        <f>1.789+0.01+0.045</f>
        <v>1.8439999999999999</v>
      </c>
      <c r="K16" s="51">
        <v>0.02</v>
      </c>
      <c r="L16" s="45">
        <f t="shared" si="0"/>
        <v>1.8639999999999999</v>
      </c>
      <c r="M16" s="50">
        <f t="shared" si="1"/>
        <v>0.5860000000000003</v>
      </c>
    </row>
    <row r="17" spans="1:13" s="43" customFormat="1" ht="38.25" customHeight="1" x14ac:dyDescent="0.25">
      <c r="A17" s="64">
        <v>13</v>
      </c>
      <c r="B17" s="55" t="s">
        <v>19</v>
      </c>
      <c r="C17" s="56" t="s">
        <v>63</v>
      </c>
      <c r="D17" s="56" t="s">
        <v>65</v>
      </c>
      <c r="E17" s="56" t="s">
        <v>64</v>
      </c>
      <c r="F17" s="56" t="s">
        <v>93</v>
      </c>
      <c r="G17" s="64" t="s">
        <v>26</v>
      </c>
      <c r="H17" s="64">
        <v>2.5</v>
      </c>
      <c r="I17" s="64">
        <v>2.5</v>
      </c>
      <c r="J17" s="66">
        <f>1.595+0.015+0.015+0.058</f>
        <v>1.6829999999999998</v>
      </c>
      <c r="K17" s="51">
        <v>4.4999999999999998E-2</v>
      </c>
      <c r="L17" s="45">
        <f t="shared" si="0"/>
        <v>1.7279999999999998</v>
      </c>
      <c r="M17" s="50">
        <f t="shared" si="1"/>
        <v>0.72200000000000042</v>
      </c>
    </row>
    <row r="18" spans="1:13" s="43" customFormat="1" ht="47.25" customHeight="1" x14ac:dyDescent="0.25">
      <c r="A18" s="64">
        <v>14</v>
      </c>
      <c r="B18" s="55" t="s">
        <v>20</v>
      </c>
      <c r="C18" s="56" t="s">
        <v>63</v>
      </c>
      <c r="D18" s="56" t="s">
        <v>65</v>
      </c>
      <c r="E18" s="56" t="s">
        <v>64</v>
      </c>
      <c r="F18" s="56" t="s">
        <v>94</v>
      </c>
      <c r="G18" s="64" t="s">
        <v>26</v>
      </c>
      <c r="H18" s="64">
        <v>1.6</v>
      </c>
      <c r="I18" s="64">
        <v>1.6</v>
      </c>
      <c r="J18" s="66">
        <f>0.865+0.01+0.055</f>
        <v>0.93</v>
      </c>
      <c r="K18" s="51">
        <v>7.0000000000000007E-2</v>
      </c>
      <c r="L18" s="45">
        <f t="shared" si="0"/>
        <v>1</v>
      </c>
      <c r="M18" s="50">
        <f t="shared" si="1"/>
        <v>0.56800000000000006</v>
      </c>
    </row>
    <row r="19" spans="1:13" s="43" customFormat="1" ht="28.5" customHeight="1" x14ac:dyDescent="0.25">
      <c r="A19" s="64">
        <v>15</v>
      </c>
      <c r="B19" s="55" t="s">
        <v>44</v>
      </c>
      <c r="C19" s="56" t="s">
        <v>63</v>
      </c>
      <c r="D19" s="56" t="s">
        <v>65</v>
      </c>
      <c r="E19" s="56" t="s">
        <v>64</v>
      </c>
      <c r="F19" s="56" t="s">
        <v>95</v>
      </c>
      <c r="G19" s="64" t="s">
        <v>26</v>
      </c>
      <c r="H19" s="64">
        <v>1.6</v>
      </c>
      <c r="I19" s="64">
        <v>1.6</v>
      </c>
      <c r="J19" s="66">
        <f>0.94+0.06+0.015</f>
        <v>1.0149999999999999</v>
      </c>
      <c r="K19" s="51">
        <v>0</v>
      </c>
      <c r="L19" s="45">
        <f t="shared" si="0"/>
        <v>1.0149999999999999</v>
      </c>
      <c r="M19" s="50">
        <f t="shared" si="1"/>
        <v>0.55300000000000016</v>
      </c>
    </row>
    <row r="20" spans="1:13" s="43" customFormat="1" ht="44.25" customHeight="1" x14ac:dyDescent="0.25">
      <c r="A20" s="64">
        <v>16</v>
      </c>
      <c r="B20" s="55" t="s">
        <v>28</v>
      </c>
      <c r="C20" s="56" t="s">
        <v>63</v>
      </c>
      <c r="D20" s="56" t="s">
        <v>67</v>
      </c>
      <c r="E20" s="56" t="s">
        <v>64</v>
      </c>
      <c r="F20" s="56" t="s">
        <v>96</v>
      </c>
      <c r="G20" s="64" t="s">
        <v>24</v>
      </c>
      <c r="H20" s="64">
        <v>2.5</v>
      </c>
      <c r="I20" s="64" t="s">
        <v>81</v>
      </c>
      <c r="J20" s="66">
        <f>0.056+0.01+0.01</f>
        <v>7.5999999999999998E-2</v>
      </c>
      <c r="K20" s="51">
        <v>0</v>
      </c>
      <c r="L20" s="45">
        <f t="shared" si="0"/>
        <v>7.5999999999999998E-2</v>
      </c>
      <c r="M20" s="50">
        <f t="shared" si="1"/>
        <v>2.3740000000000001</v>
      </c>
    </row>
    <row r="21" spans="1:13" s="43" customFormat="1" ht="74.25" customHeight="1" x14ac:dyDescent="0.25">
      <c r="A21" s="64">
        <v>17</v>
      </c>
      <c r="B21" s="55" t="s">
        <v>11</v>
      </c>
      <c r="C21" s="56" t="s">
        <v>63</v>
      </c>
      <c r="D21" s="56" t="s">
        <v>67</v>
      </c>
      <c r="E21" s="56" t="s">
        <v>64</v>
      </c>
      <c r="F21" s="56" t="s">
        <v>97</v>
      </c>
      <c r="G21" s="64" t="s">
        <v>22</v>
      </c>
      <c r="H21" s="64">
        <v>25</v>
      </c>
      <c r="I21" s="64">
        <v>25</v>
      </c>
      <c r="J21" s="66">
        <v>7.8390000000000004</v>
      </c>
      <c r="K21" s="51">
        <v>0</v>
      </c>
      <c r="L21" s="45">
        <f t="shared" si="0"/>
        <v>7.8390000000000004</v>
      </c>
      <c r="M21" s="50">
        <f t="shared" si="1"/>
        <v>16.661000000000001</v>
      </c>
    </row>
    <row r="22" spans="1:13" s="43" customFormat="1" ht="44.25" customHeight="1" x14ac:dyDescent="0.25">
      <c r="A22" s="64">
        <v>18</v>
      </c>
      <c r="B22" s="55" t="s">
        <v>12</v>
      </c>
      <c r="C22" s="56" t="s">
        <v>63</v>
      </c>
      <c r="D22" s="56" t="s">
        <v>67</v>
      </c>
      <c r="E22" s="56" t="s">
        <v>64</v>
      </c>
      <c r="F22" s="56" t="s">
        <v>98</v>
      </c>
      <c r="G22" s="64" t="s">
        <v>22</v>
      </c>
      <c r="H22" s="64">
        <v>2.5</v>
      </c>
      <c r="I22" s="64">
        <v>2.5</v>
      </c>
      <c r="J22" s="66">
        <v>0.49099999999999999</v>
      </c>
      <c r="K22" s="51">
        <v>0</v>
      </c>
      <c r="L22" s="45">
        <f t="shared" si="0"/>
        <v>0.49099999999999999</v>
      </c>
      <c r="M22" s="50">
        <f t="shared" si="1"/>
        <v>1.9590000000000001</v>
      </c>
    </row>
    <row r="23" spans="1:13" s="43" customFormat="1" ht="49.5" customHeight="1" x14ac:dyDescent="0.25">
      <c r="A23" s="64">
        <v>19</v>
      </c>
      <c r="B23" s="55" t="s">
        <v>52</v>
      </c>
      <c r="C23" s="56" t="s">
        <v>63</v>
      </c>
      <c r="D23" s="56" t="s">
        <v>67</v>
      </c>
      <c r="E23" s="56" t="s">
        <v>64</v>
      </c>
      <c r="F23" s="56" t="s">
        <v>99</v>
      </c>
      <c r="G23" s="64" t="s">
        <v>22</v>
      </c>
      <c r="H23" s="64">
        <v>6.3</v>
      </c>
      <c r="I23" s="64">
        <v>6.3</v>
      </c>
      <c r="J23" s="66">
        <v>2.3860000000000001</v>
      </c>
      <c r="K23" s="51">
        <v>0</v>
      </c>
      <c r="L23" s="45">
        <f t="shared" si="0"/>
        <v>2.3860000000000001</v>
      </c>
      <c r="M23" s="50">
        <f t="shared" si="1"/>
        <v>3.7879999999999994</v>
      </c>
    </row>
    <row r="24" spans="1:13" s="43" customFormat="1" ht="43.5" customHeight="1" x14ac:dyDescent="0.25">
      <c r="A24" s="64">
        <v>20</v>
      </c>
      <c r="B24" s="55" t="s">
        <v>45</v>
      </c>
      <c r="C24" s="56" t="s">
        <v>63</v>
      </c>
      <c r="D24" s="56" t="s">
        <v>67</v>
      </c>
      <c r="E24" s="56" t="s">
        <v>64</v>
      </c>
      <c r="F24" s="56" t="s">
        <v>100</v>
      </c>
      <c r="G24" s="64" t="s">
        <v>22</v>
      </c>
      <c r="H24" s="64">
        <v>25</v>
      </c>
      <c r="I24" s="64">
        <v>25</v>
      </c>
      <c r="J24" s="66">
        <f>13.49+0.152+0.646+0.764</f>
        <v>15.052</v>
      </c>
      <c r="K24" s="51">
        <v>2.9267599999999998</v>
      </c>
      <c r="L24" s="45">
        <f t="shared" si="0"/>
        <v>17.978760000000001</v>
      </c>
      <c r="M24" s="50">
        <f t="shared" si="1"/>
        <v>6.5212399999999988</v>
      </c>
    </row>
    <row r="25" spans="1:13" s="43" customFormat="1" ht="38.25" customHeight="1" x14ac:dyDescent="0.25">
      <c r="A25" s="64">
        <v>21</v>
      </c>
      <c r="B25" s="55" t="s">
        <v>38</v>
      </c>
      <c r="C25" s="56" t="s">
        <v>68</v>
      </c>
      <c r="D25" s="56" t="s">
        <v>80</v>
      </c>
      <c r="E25" s="56" t="s">
        <v>64</v>
      </c>
      <c r="F25" s="56" t="s">
        <v>101</v>
      </c>
      <c r="G25" s="64" t="s">
        <v>26</v>
      </c>
      <c r="H25" s="64">
        <v>4</v>
      </c>
      <c r="I25" s="64">
        <v>4</v>
      </c>
      <c r="J25" s="66">
        <f>1.6+0.015+0.015+0.015</f>
        <v>1.6449999999999998</v>
      </c>
      <c r="K25" s="51">
        <v>0.40200000000000002</v>
      </c>
      <c r="L25" s="45">
        <f t="shared" si="0"/>
        <v>2.0469999999999997</v>
      </c>
      <c r="M25" s="50">
        <f t="shared" si="1"/>
        <v>1.8730000000000002</v>
      </c>
    </row>
    <row r="26" spans="1:13" s="43" customFormat="1" ht="35.25" customHeight="1" x14ac:dyDescent="0.25">
      <c r="A26" s="64">
        <v>22</v>
      </c>
      <c r="B26" s="55" t="s">
        <v>39</v>
      </c>
      <c r="C26" s="56" t="s">
        <v>68</v>
      </c>
      <c r="D26" s="56" t="s">
        <v>80</v>
      </c>
      <c r="E26" s="56" t="s">
        <v>64</v>
      </c>
      <c r="F26" s="56" t="s">
        <v>101</v>
      </c>
      <c r="G26" s="64" t="s">
        <v>27</v>
      </c>
      <c r="H26" s="64">
        <v>10</v>
      </c>
      <c r="I26" s="64">
        <v>10</v>
      </c>
      <c r="J26" s="66">
        <f>11.7+0.667+0.122+0.303</f>
        <v>12.792</v>
      </c>
      <c r="K26" s="51">
        <f>0.44+0.1733</f>
        <v>0.61329999999999996</v>
      </c>
      <c r="L26" s="45">
        <f t="shared" si="0"/>
        <v>13.4053</v>
      </c>
      <c r="M26" s="50">
        <f t="shared" si="1"/>
        <v>-3.6052999999999997</v>
      </c>
    </row>
    <row r="27" spans="1:13" s="43" customFormat="1" ht="39" customHeight="1" x14ac:dyDescent="0.25">
      <c r="A27" s="64">
        <v>23</v>
      </c>
      <c r="B27" s="55" t="s">
        <v>40</v>
      </c>
      <c r="C27" s="56" t="s">
        <v>68</v>
      </c>
      <c r="D27" s="56" t="s">
        <v>80</v>
      </c>
      <c r="E27" s="56" t="s">
        <v>64</v>
      </c>
      <c r="F27" s="56" t="s">
        <v>101</v>
      </c>
      <c r="G27" s="64" t="s">
        <v>27</v>
      </c>
      <c r="H27" s="64">
        <v>2.5</v>
      </c>
      <c r="I27" s="64">
        <v>2.5</v>
      </c>
      <c r="J27" s="66">
        <v>0.67199999999999993</v>
      </c>
      <c r="K27" s="51">
        <v>0</v>
      </c>
      <c r="L27" s="45">
        <f t="shared" si="0"/>
        <v>0.67199999999999993</v>
      </c>
      <c r="M27" s="50">
        <f t="shared" si="1"/>
        <v>1.7780000000000002</v>
      </c>
    </row>
    <row r="28" spans="1:13" s="43" customFormat="1" ht="44.25" customHeight="1" x14ac:dyDescent="0.25">
      <c r="A28" s="64">
        <v>24</v>
      </c>
      <c r="B28" s="55" t="s">
        <v>41</v>
      </c>
      <c r="C28" s="56" t="s">
        <v>68</v>
      </c>
      <c r="D28" s="56" t="s">
        <v>80</v>
      </c>
      <c r="E28" s="56" t="s">
        <v>64</v>
      </c>
      <c r="F28" s="56" t="s">
        <v>101</v>
      </c>
      <c r="G28" s="64" t="s">
        <v>26</v>
      </c>
      <c r="H28" s="64">
        <v>6.3</v>
      </c>
      <c r="I28" s="64">
        <v>6.3</v>
      </c>
      <c r="J28" s="66">
        <v>1</v>
      </c>
      <c r="K28" s="51">
        <v>6.5000000000000002E-2</v>
      </c>
      <c r="L28" s="45">
        <f t="shared" si="0"/>
        <v>1.0649999999999999</v>
      </c>
      <c r="M28" s="50">
        <f t="shared" si="1"/>
        <v>5.109</v>
      </c>
    </row>
    <row r="29" spans="1:13" s="43" customFormat="1" ht="43.5" customHeight="1" x14ac:dyDescent="0.25">
      <c r="A29" s="64">
        <v>25</v>
      </c>
      <c r="B29" s="55" t="s">
        <v>16</v>
      </c>
      <c r="C29" s="56" t="s">
        <v>63</v>
      </c>
      <c r="D29" s="56" t="s">
        <v>69</v>
      </c>
      <c r="E29" s="56" t="s">
        <v>64</v>
      </c>
      <c r="F29" s="56" t="s">
        <v>102</v>
      </c>
      <c r="G29" s="64" t="s">
        <v>42</v>
      </c>
      <c r="H29" s="64">
        <v>16</v>
      </c>
      <c r="I29" s="64">
        <v>16</v>
      </c>
      <c r="J29" s="66">
        <f>4.272+0.035+0.0942+0.48617</f>
        <v>4.8873700000000007</v>
      </c>
      <c r="K29" s="51">
        <v>1.4512</v>
      </c>
      <c r="L29" s="45">
        <f t="shared" si="0"/>
        <v>6.3385700000000007</v>
      </c>
      <c r="M29" s="50">
        <f t="shared" si="1"/>
        <v>9.341429999999999</v>
      </c>
    </row>
    <row r="30" spans="1:13" s="43" customFormat="1" ht="44.25" customHeight="1" x14ac:dyDescent="0.25">
      <c r="A30" s="64">
        <v>26</v>
      </c>
      <c r="B30" s="55" t="s">
        <v>9</v>
      </c>
      <c r="C30" s="56" t="s">
        <v>63</v>
      </c>
      <c r="D30" s="56" t="s">
        <v>70</v>
      </c>
      <c r="E30" s="56" t="s">
        <v>64</v>
      </c>
      <c r="F30" s="56" t="s">
        <v>103</v>
      </c>
      <c r="G30" s="64" t="s">
        <v>22</v>
      </c>
      <c r="H30" s="64">
        <v>2.5</v>
      </c>
      <c r="I30" s="64">
        <v>2.5</v>
      </c>
      <c r="J30" s="66">
        <v>0.53</v>
      </c>
      <c r="K30" s="51">
        <v>0.12529999999999999</v>
      </c>
      <c r="L30" s="45">
        <f t="shared" si="0"/>
        <v>0.65529999999999999</v>
      </c>
      <c r="M30" s="50">
        <f t="shared" si="1"/>
        <v>1.7947000000000002</v>
      </c>
    </row>
    <row r="31" spans="1:13" s="43" customFormat="1" ht="45" customHeight="1" x14ac:dyDescent="0.25">
      <c r="A31" s="64">
        <v>27</v>
      </c>
      <c r="B31" s="59" t="s">
        <v>59</v>
      </c>
      <c r="C31" s="56" t="s">
        <v>63</v>
      </c>
      <c r="D31" s="56" t="s">
        <v>80</v>
      </c>
      <c r="E31" s="56" t="s">
        <v>64</v>
      </c>
      <c r="F31" s="56" t="s">
        <v>104</v>
      </c>
      <c r="G31" s="65" t="s">
        <v>27</v>
      </c>
      <c r="H31" s="65">
        <v>6.3</v>
      </c>
      <c r="I31" s="65">
        <v>6.3</v>
      </c>
      <c r="J31" s="67">
        <v>1.496</v>
      </c>
      <c r="K31" s="51">
        <v>1.4379</v>
      </c>
      <c r="L31" s="45">
        <f t="shared" si="0"/>
        <v>2.9339</v>
      </c>
      <c r="M31" s="50">
        <f t="shared" si="1"/>
        <v>3.2400999999999995</v>
      </c>
    </row>
    <row r="32" spans="1:13" s="43" customFormat="1" ht="45" customHeight="1" x14ac:dyDescent="0.25">
      <c r="A32" s="64">
        <v>28</v>
      </c>
      <c r="B32" s="55" t="s">
        <v>78</v>
      </c>
      <c r="C32" s="56" t="s">
        <v>63</v>
      </c>
      <c r="D32" s="56" t="s">
        <v>63</v>
      </c>
      <c r="E32" s="56" t="s">
        <v>64</v>
      </c>
      <c r="F32" s="56" t="s">
        <v>105</v>
      </c>
      <c r="G32" s="64" t="s">
        <v>26</v>
      </c>
      <c r="H32" s="64">
        <v>2.5</v>
      </c>
      <c r="I32" s="64">
        <v>2.5</v>
      </c>
      <c r="J32" s="66">
        <v>0.749</v>
      </c>
      <c r="K32" s="51">
        <v>0</v>
      </c>
      <c r="L32" s="45">
        <f t="shared" si="0"/>
        <v>0.749</v>
      </c>
      <c r="M32" s="50">
        <f t="shared" si="1"/>
        <v>1.7010000000000001</v>
      </c>
    </row>
    <row r="33" spans="1:13" ht="28.5" customHeight="1" x14ac:dyDescent="0.25">
      <c r="A33" s="34"/>
      <c r="B33" s="35"/>
      <c r="C33" s="35"/>
      <c r="D33" s="35"/>
      <c r="E33" s="35"/>
      <c r="F33" s="35"/>
      <c r="G33" s="34"/>
      <c r="H33" s="34"/>
      <c r="I33" s="34"/>
      <c r="J33" s="52"/>
      <c r="K33" s="36"/>
      <c r="L33" s="36"/>
      <c r="M33" s="40"/>
    </row>
    <row r="34" spans="1:13" ht="28.5" customHeight="1" x14ac:dyDescent="0.25">
      <c r="A34" s="33" t="s">
        <v>57</v>
      </c>
      <c r="B34" s="39"/>
      <c r="C34" s="39"/>
      <c r="D34" s="39"/>
      <c r="E34" s="39"/>
      <c r="F34" s="39"/>
      <c r="G34" s="39"/>
      <c r="H34" s="39"/>
      <c r="I34" s="39"/>
      <c r="J34" s="60"/>
      <c r="K34" s="39"/>
      <c r="L34" s="39"/>
      <c r="M34" s="41"/>
    </row>
    <row r="35" spans="1:13" ht="15" x14ac:dyDescent="0.25">
      <c r="A35" s="46" t="s">
        <v>73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33"/>
    </row>
    <row r="36" spans="1:13" ht="15" x14ac:dyDescent="0.25">
      <c r="A36" s="43" t="s">
        <v>74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33"/>
      <c r="M36" s="47"/>
    </row>
    <row r="37" spans="1:13" s="49" customFormat="1" ht="15" x14ac:dyDescent="0.25">
      <c r="A37" s="48" t="s">
        <v>77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6"/>
    </row>
    <row r="38" spans="1:13" s="44" customFormat="1" ht="60.75" customHeight="1" x14ac:dyDescent="0.25">
      <c r="A38" s="80" t="s">
        <v>79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</row>
    <row r="39" spans="1:13" ht="28.5" customHeight="1" x14ac:dyDescent="0.25">
      <c r="B39" s="39"/>
      <c r="C39" s="39"/>
      <c r="D39" s="39"/>
      <c r="E39" s="39"/>
      <c r="F39" s="39"/>
      <c r="G39" s="39"/>
      <c r="H39" s="39"/>
      <c r="I39" s="39"/>
      <c r="J39" s="61"/>
      <c r="K39" s="39"/>
      <c r="L39" s="39"/>
      <c r="M39" s="41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2025-09-09T03:02:55Z</dcterms:modified>
</cp:coreProperties>
</file>