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1" i="3" l="1"/>
  <c r="K29" i="3"/>
  <c r="K26" i="3"/>
  <c r="K24" i="3"/>
  <c r="K12" i="3"/>
  <c r="K5" i="3"/>
  <c r="J29" i="3"/>
  <c r="J26" i="3"/>
  <c r="J24" i="3"/>
  <c r="J18" i="3"/>
  <c r="J17" i="3"/>
  <c r="J16" i="3"/>
  <c r="J14" i="3"/>
  <c r="J13" i="3"/>
  <c r="J12" i="3"/>
  <c r="J5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<sst xmlns="http://schemas.openxmlformats.org/spreadsheetml/2006/main" count="260" uniqueCount="106">
  <si>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</si>
  <si>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</si>
  <si>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</si>
  <si>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</si>
  <si>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</si>
  <si>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</si>
  <si>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</si>
  <si>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</si>
  <si>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</si>
  <si>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</si>
  <si>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</si>
  <si>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</si>
  <si>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</si>
  <si>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</si>
  <si>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</si>
  <si>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</si>
  <si>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</si>
  <si>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</si>
  <si>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</si>
  <si>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</si>
  <si>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</si>
  <si>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</si>
  <si>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</si>
  <si>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</si>
  <si>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</si>
  <si>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</si>
  <si>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</si>
  <si>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</si>
  <si>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</si>
  <si>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</si>
  <si>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</si>
  <si>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</si>
  <si>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</si>
  <si>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</si>
  <si>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</si>
  <si>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</si>
  <si>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</si>
  <si>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</si>
  <si>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</si>
  <si>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</si>
  <si>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</si>
  <si>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</si>
  <si>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</si>
  <si>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</si>
  <si>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</si>
  <si>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</si>
  <si>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</si>
  <si>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</si>
  <si>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</si>
  <si>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</si>
  <si>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</si>
  <si>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</si>
  <si>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</si>
  <si>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</si>
  <si>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</si>
  <si>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</si>
  <si>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</si>
  <si>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</si>
  <si>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</si>
  <si>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</si>
  <si>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</si>
  <si>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</si>
  <si>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</si>
  <si>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</si>
  <si>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</si>
  <si>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</si>
  <si>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</si>
  <si>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</si>
  <si>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</si>
  <si>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</si>
  <si>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</si>
  <si>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</si>
  <si>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</si>
  <si>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</si>
  <si>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</si>
  <si>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</si>
  <si>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</si>
  <si>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</si>
  <si>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</si>
  <si>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</si>
  <si>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</si>
  <si>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</si>
  <si>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</si>
  <si>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18.12.2024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</si>
  <si>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01.04.2025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</si>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</sst>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164" fontId="6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3" t="s">
        <v>50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93.75" customHeight="1" x14ac:dyDescent="0.25">
      <c r="A2" s="74" t="s">
        <v>0</v>
      </c>
      <c r="B2" s="71" t="s">
        <v>1</v>
      </c>
      <c r="C2" s="71" t="s">
        <v>6</v>
      </c>
      <c r="D2" s="71" t="s">
        <v>7</v>
      </c>
      <c r="E2" s="71"/>
      <c r="F2" s="71" t="s">
        <v>4</v>
      </c>
      <c r="G2" s="71" t="s">
        <v>35</v>
      </c>
      <c r="H2" s="71" t="s">
        <v>37</v>
      </c>
      <c r="I2" s="71" t="s">
        <v>5</v>
      </c>
      <c r="J2" s="69" t="s">
        <v>33</v>
      </c>
    </row>
    <row r="3" spans="1:10" x14ac:dyDescent="0.25">
      <c r="A3" s="75"/>
      <c r="B3" s="72"/>
      <c r="C3" s="72"/>
      <c r="D3" s="24" t="s">
        <v>2</v>
      </c>
      <c r="E3" s="24" t="s">
        <v>3</v>
      </c>
      <c r="F3" s="72"/>
      <c r="G3" s="72"/>
      <c r="H3" s="72"/>
      <c r="I3" s="72"/>
      <c r="J3" s="70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66" t="s">
        <v>34</v>
      </c>
      <c r="B32" s="67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68" t="s">
        <v>36</v>
      </c>
      <c r="B34" s="68"/>
      <c r="C34" s="68"/>
      <c r="D34" s="68"/>
      <c r="E34" s="68"/>
      <c r="F34" s="68"/>
      <c r="G34" s="68"/>
      <c r="H34" s="68"/>
      <c r="I34" s="68"/>
      <c r="J34" s="68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H6" sqref="H6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64" customWidth="1"/>
    <col min="12" max="12" width="16.28515625" style="64" customWidth="1"/>
    <col min="13" max="13" width="28.42578125" style="65" customWidth="1"/>
    <col min="14" max="16384" width="9.140625" style="35"/>
  </cols>
  <sheetData>
    <row r="1" spans="1:13" ht="28.5" customHeight="1" x14ac:dyDescent="0.25">
      <c r="A1" s="87" t="s">
        <v>84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42.75" customHeight="1" x14ac:dyDescent="0.25">
      <c r="A2" s="78" t="s">
        <v>0</v>
      </c>
      <c r="B2" s="77" t="s">
        <v>71</v>
      </c>
      <c r="C2" s="83" t="s">
        <v>72</v>
      </c>
      <c r="D2" s="83" t="s">
        <v>82</v>
      </c>
      <c r="E2" s="85" t="s">
        <v>60</v>
      </c>
      <c r="F2" s="86"/>
      <c r="G2" s="77" t="s">
        <v>6</v>
      </c>
      <c r="H2" s="77" t="s">
        <v>7</v>
      </c>
      <c r="I2" s="77"/>
      <c r="J2" s="77" t="s">
        <v>83</v>
      </c>
      <c r="K2" s="77" t="s">
        <v>53</v>
      </c>
      <c r="L2" s="78" t="s">
        <v>76</v>
      </c>
      <c r="M2" s="80" t="s">
        <v>75</v>
      </c>
    </row>
    <row r="3" spans="1:13" ht="77.25" customHeight="1" x14ac:dyDescent="0.25">
      <c r="A3" s="82"/>
      <c r="B3" s="77"/>
      <c r="C3" s="84"/>
      <c r="D3" s="84"/>
      <c r="E3" s="42" t="s">
        <v>61</v>
      </c>
      <c r="F3" s="53" t="s">
        <v>62</v>
      </c>
      <c r="G3" s="77"/>
      <c r="H3" s="51" t="s">
        <v>2</v>
      </c>
      <c r="I3" s="51" t="s">
        <v>3</v>
      </c>
      <c r="J3" s="77"/>
      <c r="K3" s="77"/>
      <c r="L3" s="79"/>
      <c r="M3" s="81"/>
    </row>
    <row r="4" spans="1:13" ht="28.5" customHeight="1" x14ac:dyDescent="0.25">
      <c r="A4" s="43">
        <v>1</v>
      </c>
      <c r="B4" s="43">
        <v>2</v>
      </c>
      <c r="C4" s="43">
        <v>3</v>
      </c>
      <c r="D4" s="43">
        <v>4</v>
      </c>
      <c r="E4" s="43">
        <v>5</v>
      </c>
      <c r="F4" s="43">
        <v>6</v>
      </c>
      <c r="G4" s="43">
        <v>7</v>
      </c>
      <c r="H4" s="43">
        <v>8</v>
      </c>
      <c r="I4" s="43">
        <v>9</v>
      </c>
      <c r="J4" s="43">
        <v>10</v>
      </c>
      <c r="K4" s="43">
        <v>11</v>
      </c>
      <c r="L4" s="43">
        <v>12</v>
      </c>
      <c r="M4" s="43">
        <v>13</v>
      </c>
    </row>
    <row r="5" spans="1:13" ht="48" customHeight="1" x14ac:dyDescent="0.25">
      <c r="A5" s="51">
        <v>1</v>
      </c>
      <c r="B5" s="44" t="s">
        <v>10</v>
      </c>
      <c r="C5" s="45" t="s">
        <v>63</v>
      </c>
      <c r="D5" s="45" t="s">
        <v>63</v>
      </c>
      <c r="E5" s="45" t="s">
        <v>64</v>
      </c>
      <c r="F5" s="51" t="s">
        <v>85</v>
      </c>
      <c r="G5" s="51" t="s">
        <v>51</v>
      </c>
      <c r="H5" s="51">
        <v>40</v>
      </c>
      <c r="I5" s="51">
        <v>40</v>
      </c>
      <c r="J5" s="54">
        <f>21.094+0.2</f>
        <v>21.294</v>
      </c>
      <c r="K5" s="40">
        <f>3.8548+0.98573</f>
        <v>4.8405300000000002</v>
      </c>
      <c r="L5" s="36">
        <f>SUM(J5+K5)</f>
        <v>26.134530000000002</v>
      </c>
      <c r="M5" s="39">
        <f>H5*0.98-L5</f>
        <v>13.065470000000001</v>
      </c>
    </row>
    <row r="6" spans="1:13" s="55" customFormat="1" ht="50.25" customHeight="1" x14ac:dyDescent="0.25">
      <c r="A6" s="46">
        <v>2</v>
      </c>
      <c r="B6" s="47" t="s">
        <v>56</v>
      </c>
      <c r="C6" s="45" t="s">
        <v>63</v>
      </c>
      <c r="D6" s="45" t="s">
        <v>63</v>
      </c>
      <c r="E6" s="45" t="s">
        <v>64</v>
      </c>
      <c r="F6" s="45" t="s">
        <v>86</v>
      </c>
      <c r="G6" s="46" t="s">
        <v>22</v>
      </c>
      <c r="H6" s="46">
        <v>25</v>
      </c>
      <c r="I6" s="46">
        <v>25</v>
      </c>
      <c r="J6" s="54">
        <v>13.912000000000001</v>
      </c>
      <c r="K6" s="40">
        <v>0</v>
      </c>
      <c r="L6" s="36">
        <f t="shared" ref="L6:L32" si="0">SUM(J6+K6)</f>
        <v>13.912000000000001</v>
      </c>
      <c r="M6" s="39">
        <f t="shared" ref="M6:M32" si="1">H6*0.98-L6</f>
        <v>10.587999999999999</v>
      </c>
    </row>
    <row r="7" spans="1:13" s="55" customFormat="1" ht="48.75" customHeight="1" x14ac:dyDescent="0.25">
      <c r="A7" s="46">
        <v>3</v>
      </c>
      <c r="B7" s="47" t="s">
        <v>14</v>
      </c>
      <c r="C7" s="45" t="s">
        <v>63</v>
      </c>
      <c r="D7" s="45" t="s">
        <v>63</v>
      </c>
      <c r="E7" s="45" t="s">
        <v>64</v>
      </c>
      <c r="F7" s="45" t="s">
        <v>86</v>
      </c>
      <c r="G7" s="46" t="s">
        <v>22</v>
      </c>
      <c r="H7" s="46">
        <v>25</v>
      </c>
      <c r="I7" s="46">
        <v>25</v>
      </c>
      <c r="J7" s="54">
        <v>16.196000000000002</v>
      </c>
      <c r="K7" s="40">
        <v>0</v>
      </c>
      <c r="L7" s="36">
        <f t="shared" si="0"/>
        <v>16.196000000000002</v>
      </c>
      <c r="M7" s="39">
        <f t="shared" si="1"/>
        <v>8.3039999999999985</v>
      </c>
    </row>
    <row r="8" spans="1:13" s="55" customFormat="1" ht="52.5" customHeight="1" x14ac:dyDescent="0.25">
      <c r="A8" s="46">
        <v>4</v>
      </c>
      <c r="B8" s="47" t="s">
        <v>54</v>
      </c>
      <c r="C8" s="45" t="s">
        <v>63</v>
      </c>
      <c r="D8" s="45" t="s">
        <v>63</v>
      </c>
      <c r="E8" s="45" t="s">
        <v>64</v>
      </c>
      <c r="F8" s="45" t="s">
        <v>86</v>
      </c>
      <c r="G8" s="46" t="s">
        <v>22</v>
      </c>
      <c r="H8" s="46">
        <v>16</v>
      </c>
      <c r="I8" s="46">
        <v>16</v>
      </c>
      <c r="J8" s="54">
        <v>8.7850000000000001</v>
      </c>
      <c r="K8" s="40">
        <v>0</v>
      </c>
      <c r="L8" s="36">
        <f t="shared" si="0"/>
        <v>8.7850000000000001</v>
      </c>
      <c r="M8" s="39">
        <f t="shared" si="1"/>
        <v>6.8949999999999996</v>
      </c>
    </row>
    <row r="9" spans="1:13" ht="70.5" customHeight="1" x14ac:dyDescent="0.25">
      <c r="A9" s="51">
        <v>5</v>
      </c>
      <c r="B9" s="44" t="s">
        <v>29</v>
      </c>
      <c r="C9" s="45" t="s">
        <v>63</v>
      </c>
      <c r="D9" s="45" t="s">
        <v>63</v>
      </c>
      <c r="E9" s="45" t="s">
        <v>64</v>
      </c>
      <c r="F9" s="45" t="s">
        <v>87</v>
      </c>
      <c r="G9" s="51" t="s">
        <v>25</v>
      </c>
      <c r="H9" s="51">
        <v>40</v>
      </c>
      <c r="I9" s="51">
        <v>40</v>
      </c>
      <c r="J9" s="54">
        <v>11.534000000000001</v>
      </c>
      <c r="K9" s="40">
        <v>0</v>
      </c>
      <c r="L9" s="36">
        <f t="shared" si="0"/>
        <v>11.534000000000001</v>
      </c>
      <c r="M9" s="39">
        <f t="shared" si="1"/>
        <v>27.666000000000004</v>
      </c>
    </row>
    <row r="10" spans="1:13" ht="68.25" customHeight="1" x14ac:dyDescent="0.25">
      <c r="A10" s="51">
        <v>6</v>
      </c>
      <c r="B10" s="44" t="s">
        <v>30</v>
      </c>
      <c r="C10" s="45" t="s">
        <v>63</v>
      </c>
      <c r="D10" s="45" t="s">
        <v>63</v>
      </c>
      <c r="E10" s="45" t="s">
        <v>64</v>
      </c>
      <c r="F10" s="45" t="s">
        <v>87</v>
      </c>
      <c r="G10" s="51" t="s">
        <v>26</v>
      </c>
      <c r="H10" s="51">
        <v>10</v>
      </c>
      <c r="I10" s="51">
        <v>10</v>
      </c>
      <c r="J10" s="54">
        <v>2.1779999999999999</v>
      </c>
      <c r="K10" s="40">
        <v>0</v>
      </c>
      <c r="L10" s="36">
        <f t="shared" si="0"/>
        <v>2.1779999999999999</v>
      </c>
      <c r="M10" s="39">
        <f t="shared" si="1"/>
        <v>7.6220000000000008</v>
      </c>
    </row>
    <row r="11" spans="1:13" ht="45" customHeight="1" x14ac:dyDescent="0.25">
      <c r="A11" s="51">
        <v>7</v>
      </c>
      <c r="B11" s="44" t="s">
        <v>43</v>
      </c>
      <c r="C11" s="45" t="s">
        <v>63</v>
      </c>
      <c r="D11" s="45" t="s">
        <v>65</v>
      </c>
      <c r="E11" s="45" t="s">
        <v>64</v>
      </c>
      <c r="F11" s="45" t="s">
        <v>66</v>
      </c>
      <c r="G11" s="51" t="s">
        <v>24</v>
      </c>
      <c r="H11" s="51">
        <v>25</v>
      </c>
      <c r="I11" s="51">
        <v>25</v>
      </c>
      <c r="J11" s="54">
        <v>11.227</v>
      </c>
      <c r="K11" s="40">
        <v>0</v>
      </c>
      <c r="L11" s="36">
        <f t="shared" si="0"/>
        <v>11.227</v>
      </c>
      <c r="M11" s="39">
        <f t="shared" si="1"/>
        <v>13.273</v>
      </c>
    </row>
    <row r="12" spans="1:13" ht="52.5" customHeight="1" x14ac:dyDescent="0.25">
      <c r="A12" s="51">
        <v>8</v>
      </c>
      <c r="B12" s="44" t="s">
        <v>58</v>
      </c>
      <c r="C12" s="45" t="s">
        <v>63</v>
      </c>
      <c r="D12" s="45" t="s">
        <v>65</v>
      </c>
      <c r="E12" s="45" t="s">
        <v>64</v>
      </c>
      <c r="F12" s="45" t="s">
        <v>88</v>
      </c>
      <c r="G12" s="51" t="s">
        <v>25</v>
      </c>
      <c r="H12" s="51">
        <v>25</v>
      </c>
      <c r="I12" s="51">
        <v>25</v>
      </c>
      <c r="J12" s="54">
        <f>21.648+0.214</f>
        <v>21.861999999999998</v>
      </c>
      <c r="K12" s="40">
        <f>0.6576+0.2182</f>
        <v>0.87579999999999991</v>
      </c>
      <c r="L12" s="36">
        <f t="shared" si="0"/>
        <v>22.7378</v>
      </c>
      <c r="M12" s="39">
        <f t="shared" si="1"/>
        <v>1.7622</v>
      </c>
    </row>
    <row r="13" spans="1:13" ht="57.75" customHeight="1" x14ac:dyDescent="0.25">
      <c r="A13" s="51">
        <v>9</v>
      </c>
      <c r="B13" s="44" t="s">
        <v>15</v>
      </c>
      <c r="C13" s="45" t="s">
        <v>63</v>
      </c>
      <c r="D13" s="45" t="s">
        <v>65</v>
      </c>
      <c r="E13" s="45" t="s">
        <v>64</v>
      </c>
      <c r="F13" s="45" t="s">
        <v>89</v>
      </c>
      <c r="G13" s="51" t="s">
        <v>22</v>
      </c>
      <c r="H13" s="51">
        <v>25</v>
      </c>
      <c r="I13" s="51">
        <v>25</v>
      </c>
      <c r="J13" s="54">
        <f>3.637+0.15</f>
        <v>3.7869999999999999</v>
      </c>
      <c r="K13" s="40">
        <v>0.19</v>
      </c>
      <c r="L13" s="36">
        <f t="shared" si="0"/>
        <v>3.9769999999999999</v>
      </c>
      <c r="M13" s="39">
        <f t="shared" si="1"/>
        <v>20.523</v>
      </c>
    </row>
    <row r="14" spans="1:13" ht="53.25" customHeight="1" x14ac:dyDescent="0.25">
      <c r="A14" s="51">
        <v>10</v>
      </c>
      <c r="B14" s="44" t="s">
        <v>17</v>
      </c>
      <c r="C14" s="45" t="s">
        <v>63</v>
      </c>
      <c r="D14" s="45" t="s">
        <v>65</v>
      </c>
      <c r="E14" s="45" t="s">
        <v>64</v>
      </c>
      <c r="F14" s="45" t="s">
        <v>90</v>
      </c>
      <c r="G14" s="51" t="s">
        <v>26</v>
      </c>
      <c r="H14" s="51">
        <v>6.3</v>
      </c>
      <c r="I14" s="51">
        <v>6.3</v>
      </c>
      <c r="J14" s="54">
        <f>2.365+0.08</f>
        <v>2.4450000000000003</v>
      </c>
      <c r="K14" s="40">
        <v>0.51522000000000001</v>
      </c>
      <c r="L14" s="36">
        <f t="shared" si="0"/>
        <v>2.9602200000000005</v>
      </c>
      <c r="M14" s="39">
        <f t="shared" si="1"/>
        <v>3.213779999999999</v>
      </c>
    </row>
    <row r="15" spans="1:13" ht="42.75" customHeight="1" x14ac:dyDescent="0.25">
      <c r="A15" s="51">
        <v>11</v>
      </c>
      <c r="B15" s="44" t="s">
        <v>18</v>
      </c>
      <c r="C15" s="45" t="s">
        <v>63</v>
      </c>
      <c r="D15" s="45" t="s">
        <v>65</v>
      </c>
      <c r="E15" s="45" t="s">
        <v>64</v>
      </c>
      <c r="F15" s="45" t="s">
        <v>91</v>
      </c>
      <c r="G15" s="51" t="s">
        <v>26</v>
      </c>
      <c r="H15" s="51">
        <v>6.3</v>
      </c>
      <c r="I15" s="51">
        <v>6.3</v>
      </c>
      <c r="J15" s="54">
        <v>2.3769999999999998</v>
      </c>
      <c r="K15" s="40">
        <v>0</v>
      </c>
      <c r="L15" s="36">
        <f t="shared" si="0"/>
        <v>2.3769999999999998</v>
      </c>
      <c r="M15" s="39">
        <f t="shared" si="1"/>
        <v>3.7969999999999997</v>
      </c>
    </row>
    <row r="16" spans="1:13" ht="46.5" customHeight="1" x14ac:dyDescent="0.25">
      <c r="A16" s="51">
        <v>12</v>
      </c>
      <c r="B16" s="47" t="s">
        <v>55</v>
      </c>
      <c r="C16" s="45" t="s">
        <v>63</v>
      </c>
      <c r="D16" s="45" t="s">
        <v>65</v>
      </c>
      <c r="E16" s="45" t="s">
        <v>64</v>
      </c>
      <c r="F16" s="45" t="s">
        <v>92</v>
      </c>
      <c r="G16" s="51" t="s">
        <v>26</v>
      </c>
      <c r="H16" s="51">
        <v>2.5</v>
      </c>
      <c r="I16" s="51">
        <v>2.5</v>
      </c>
      <c r="J16" s="54">
        <f>1.767+0.08</f>
        <v>1.847</v>
      </c>
      <c r="K16" s="40">
        <v>0</v>
      </c>
      <c r="L16" s="36">
        <f t="shared" si="0"/>
        <v>1.847</v>
      </c>
      <c r="M16" s="39">
        <f t="shared" si="1"/>
        <v>0.6030000000000002</v>
      </c>
    </row>
    <row r="17" spans="1:13" ht="38.25" customHeight="1" x14ac:dyDescent="0.25">
      <c r="A17" s="51">
        <v>13</v>
      </c>
      <c r="B17" s="44" t="s">
        <v>19</v>
      </c>
      <c r="C17" s="45" t="s">
        <v>63</v>
      </c>
      <c r="D17" s="45" t="s">
        <v>65</v>
      </c>
      <c r="E17" s="45" t="s">
        <v>64</v>
      </c>
      <c r="F17" s="45" t="s">
        <v>93</v>
      </c>
      <c r="G17" s="51" t="s">
        <v>26</v>
      </c>
      <c r="H17" s="51">
        <v>2.5</v>
      </c>
      <c r="I17" s="51">
        <v>2.5</v>
      </c>
      <c r="J17" s="54">
        <f>1.549+0.025</f>
        <v>1.5739999999999998</v>
      </c>
      <c r="K17" s="40">
        <v>0</v>
      </c>
      <c r="L17" s="36">
        <f t="shared" si="0"/>
        <v>1.5739999999999998</v>
      </c>
      <c r="M17" s="39">
        <f t="shared" si="1"/>
        <v>0.87600000000000033</v>
      </c>
    </row>
    <row r="18" spans="1:13" ht="47.25" customHeight="1" x14ac:dyDescent="0.25">
      <c r="A18" s="51">
        <v>14</v>
      </c>
      <c r="B18" s="44" t="s">
        <v>20</v>
      </c>
      <c r="C18" s="45" t="s">
        <v>63</v>
      </c>
      <c r="D18" s="45" t="s">
        <v>65</v>
      </c>
      <c r="E18" s="45" t="s">
        <v>64</v>
      </c>
      <c r="F18" s="45" t="s">
        <v>94</v>
      </c>
      <c r="G18" s="51" t="s">
        <v>26</v>
      </c>
      <c r="H18" s="51">
        <v>1.6</v>
      </c>
      <c r="I18" s="51">
        <v>1.6</v>
      </c>
      <c r="J18" s="54">
        <f>0.808+0.015</f>
        <v>0.82300000000000006</v>
      </c>
      <c r="K18" s="40">
        <v>0</v>
      </c>
      <c r="L18" s="36">
        <f t="shared" si="0"/>
        <v>0.82300000000000006</v>
      </c>
      <c r="M18" s="39">
        <f t="shared" si="1"/>
        <v>0.745</v>
      </c>
    </row>
    <row r="19" spans="1:13" ht="28.5" customHeight="1" x14ac:dyDescent="0.25">
      <c r="A19" s="51">
        <v>15</v>
      </c>
      <c r="B19" s="44" t="s">
        <v>44</v>
      </c>
      <c r="C19" s="45" t="s">
        <v>63</v>
      </c>
      <c r="D19" s="45" t="s">
        <v>65</v>
      </c>
      <c r="E19" s="45" t="s">
        <v>64</v>
      </c>
      <c r="F19" s="45" t="s">
        <v>95</v>
      </c>
      <c r="G19" s="51" t="s">
        <v>26</v>
      </c>
      <c r="H19" s="51">
        <v>1.6</v>
      </c>
      <c r="I19" s="51">
        <v>1.6</v>
      </c>
      <c r="J19" s="54">
        <v>0.79500000000000004</v>
      </c>
      <c r="K19" s="40">
        <v>0</v>
      </c>
      <c r="L19" s="36">
        <f t="shared" si="0"/>
        <v>0.79500000000000004</v>
      </c>
      <c r="M19" s="39">
        <f t="shared" si="1"/>
        <v>0.77300000000000002</v>
      </c>
    </row>
    <row r="20" spans="1:13" ht="44.25" customHeight="1" x14ac:dyDescent="0.25">
      <c r="A20" s="51">
        <v>16</v>
      </c>
      <c r="B20" s="44" t="s">
        <v>28</v>
      </c>
      <c r="C20" s="45" t="s">
        <v>63</v>
      </c>
      <c r="D20" s="45" t="s">
        <v>67</v>
      </c>
      <c r="E20" s="45" t="s">
        <v>64</v>
      </c>
      <c r="F20" s="45" t="s">
        <v>96</v>
      </c>
      <c r="G20" s="51" t="s">
        <v>24</v>
      </c>
      <c r="H20" s="51">
        <v>2.5</v>
      </c>
      <c r="I20" s="51" t="s">
        <v>81</v>
      </c>
      <c r="J20" s="54">
        <v>0.03</v>
      </c>
      <c r="K20" s="40">
        <v>0</v>
      </c>
      <c r="L20" s="36">
        <f t="shared" si="0"/>
        <v>0.03</v>
      </c>
      <c r="M20" s="39">
        <f t="shared" si="1"/>
        <v>2.4200000000000004</v>
      </c>
    </row>
    <row r="21" spans="1:13" ht="74.25" customHeight="1" x14ac:dyDescent="0.25">
      <c r="A21" s="51">
        <v>17</v>
      </c>
      <c r="B21" s="44" t="s">
        <v>11</v>
      </c>
      <c r="C21" s="45" t="s">
        <v>63</v>
      </c>
      <c r="D21" s="45" t="s">
        <v>67</v>
      </c>
      <c r="E21" s="45" t="s">
        <v>64</v>
      </c>
      <c r="F21" s="45" t="s">
        <v>97</v>
      </c>
      <c r="G21" s="51" t="s">
        <v>22</v>
      </c>
      <c r="H21" s="51">
        <v>25</v>
      </c>
      <c r="I21" s="51">
        <v>25</v>
      </c>
      <c r="J21" s="54">
        <v>6.84</v>
      </c>
      <c r="K21" s="40">
        <v>0</v>
      </c>
      <c r="L21" s="36">
        <f t="shared" si="0"/>
        <v>6.84</v>
      </c>
      <c r="M21" s="39">
        <f t="shared" si="1"/>
        <v>17.66</v>
      </c>
    </row>
    <row r="22" spans="1:13" ht="44.25" customHeight="1" x14ac:dyDescent="0.25">
      <c r="A22" s="51">
        <v>18</v>
      </c>
      <c r="B22" s="44" t="s">
        <v>12</v>
      </c>
      <c r="C22" s="45" t="s">
        <v>63</v>
      </c>
      <c r="D22" s="45" t="s">
        <v>67</v>
      </c>
      <c r="E22" s="45" t="s">
        <v>64</v>
      </c>
      <c r="F22" s="45" t="s">
        <v>98</v>
      </c>
      <c r="G22" s="51" t="s">
        <v>22</v>
      </c>
      <c r="H22" s="51">
        <v>2.5</v>
      </c>
      <c r="I22" s="51">
        <v>2.5</v>
      </c>
      <c r="J22" s="54">
        <v>0.39700000000000002</v>
      </c>
      <c r="K22" s="40">
        <v>0</v>
      </c>
      <c r="L22" s="36">
        <f t="shared" si="0"/>
        <v>0.39700000000000002</v>
      </c>
      <c r="M22" s="39">
        <f t="shared" si="1"/>
        <v>2.0529999999999999</v>
      </c>
    </row>
    <row r="23" spans="1:13" ht="49.5" customHeight="1" x14ac:dyDescent="0.25">
      <c r="A23" s="51">
        <v>19</v>
      </c>
      <c r="B23" s="44" t="s">
        <v>52</v>
      </c>
      <c r="C23" s="45" t="s">
        <v>63</v>
      </c>
      <c r="D23" s="45" t="s">
        <v>67</v>
      </c>
      <c r="E23" s="45" t="s">
        <v>64</v>
      </c>
      <c r="F23" s="45" t="s">
        <v>99</v>
      </c>
      <c r="G23" s="51" t="s">
        <v>22</v>
      </c>
      <c r="H23" s="51">
        <v>6.3</v>
      </c>
      <c r="I23" s="51">
        <v>6.3</v>
      </c>
      <c r="J23" s="54">
        <v>2.2669999999999999</v>
      </c>
      <c r="K23" s="40">
        <v>0</v>
      </c>
      <c r="L23" s="36">
        <f t="shared" si="0"/>
        <v>2.2669999999999999</v>
      </c>
      <c r="M23" s="39">
        <f t="shared" si="1"/>
        <v>3.9069999999999996</v>
      </c>
    </row>
    <row r="24" spans="1:13" ht="43.5" customHeight="1" x14ac:dyDescent="0.25">
      <c r="A24" s="51">
        <v>20</v>
      </c>
      <c r="B24" s="44" t="s">
        <v>45</v>
      </c>
      <c r="C24" s="45" t="s">
        <v>63</v>
      </c>
      <c r="D24" s="45" t="s">
        <v>67</v>
      </c>
      <c r="E24" s="45" t="s">
        <v>64</v>
      </c>
      <c r="F24" s="45" t="s">
        <v>100</v>
      </c>
      <c r="G24" s="51" t="s">
        <v>22</v>
      </c>
      <c r="H24" s="51">
        <v>25</v>
      </c>
      <c r="I24" s="51">
        <v>25</v>
      </c>
      <c r="J24" s="54">
        <f>13.372+0.149</f>
        <v>13.520999999999999</v>
      </c>
      <c r="K24" s="40">
        <f>0.747+1.58276</f>
        <v>2.3297599999999998</v>
      </c>
      <c r="L24" s="36">
        <f t="shared" si="0"/>
        <v>15.850759999999999</v>
      </c>
      <c r="M24" s="39">
        <f t="shared" si="1"/>
        <v>8.6492400000000007</v>
      </c>
    </row>
    <row r="25" spans="1:13" ht="38.25" customHeight="1" x14ac:dyDescent="0.25">
      <c r="A25" s="51">
        <v>21</v>
      </c>
      <c r="B25" s="44" t="s">
        <v>38</v>
      </c>
      <c r="C25" s="45" t="s">
        <v>68</v>
      </c>
      <c r="D25" s="45" t="s">
        <v>80</v>
      </c>
      <c r="E25" s="45" t="s">
        <v>64</v>
      </c>
      <c r="F25" s="45" t="s">
        <v>101</v>
      </c>
      <c r="G25" s="51" t="s">
        <v>26</v>
      </c>
      <c r="H25" s="51">
        <v>4</v>
      </c>
      <c r="I25" s="51">
        <v>4</v>
      </c>
      <c r="J25" s="54">
        <v>1.36</v>
      </c>
      <c r="K25" s="40">
        <v>0.40200000000000002</v>
      </c>
      <c r="L25" s="36">
        <f t="shared" si="0"/>
        <v>1.762</v>
      </c>
      <c r="M25" s="39">
        <f t="shared" si="1"/>
        <v>2.1579999999999999</v>
      </c>
    </row>
    <row r="26" spans="1:13" ht="35.25" customHeight="1" x14ac:dyDescent="0.25">
      <c r="A26" s="51">
        <v>22</v>
      </c>
      <c r="B26" s="44" t="s">
        <v>39</v>
      </c>
      <c r="C26" s="45" t="s">
        <v>68</v>
      </c>
      <c r="D26" s="45" t="s">
        <v>80</v>
      </c>
      <c r="E26" s="45" t="s">
        <v>64</v>
      </c>
      <c r="F26" s="45" t="s">
        <v>101</v>
      </c>
      <c r="G26" s="51" t="s">
        <v>27</v>
      </c>
      <c r="H26" s="51">
        <v>10</v>
      </c>
      <c r="I26" s="51">
        <v>10</v>
      </c>
      <c r="J26" s="54">
        <f>3.42+0.04</f>
        <v>3.46</v>
      </c>
      <c r="K26" s="40">
        <f>0.535+0.03</f>
        <v>0.56500000000000006</v>
      </c>
      <c r="L26" s="36">
        <f t="shared" si="0"/>
        <v>4.0250000000000004</v>
      </c>
      <c r="M26" s="39">
        <f t="shared" si="1"/>
        <v>5.7750000000000004</v>
      </c>
    </row>
    <row r="27" spans="1:13" ht="39" customHeight="1" x14ac:dyDescent="0.25">
      <c r="A27" s="51">
        <v>23</v>
      </c>
      <c r="B27" s="44" t="s">
        <v>40</v>
      </c>
      <c r="C27" s="45" t="s">
        <v>68</v>
      </c>
      <c r="D27" s="45" t="s">
        <v>80</v>
      </c>
      <c r="E27" s="45" t="s">
        <v>64</v>
      </c>
      <c r="F27" s="45" t="s">
        <v>101</v>
      </c>
      <c r="G27" s="51" t="s">
        <v>27</v>
      </c>
      <c r="H27" s="51">
        <v>2.5</v>
      </c>
      <c r="I27" s="51">
        <v>2.5</v>
      </c>
      <c r="J27" s="54">
        <v>0.28799999999999998</v>
      </c>
      <c r="K27" s="40">
        <v>0</v>
      </c>
      <c r="L27" s="36">
        <f t="shared" si="0"/>
        <v>0.28799999999999998</v>
      </c>
      <c r="M27" s="39">
        <f t="shared" si="1"/>
        <v>2.1620000000000004</v>
      </c>
    </row>
    <row r="28" spans="1:13" ht="44.25" customHeight="1" x14ac:dyDescent="0.25">
      <c r="A28" s="51">
        <v>24</v>
      </c>
      <c r="B28" s="44" t="s">
        <v>41</v>
      </c>
      <c r="C28" s="45" t="s">
        <v>68</v>
      </c>
      <c r="D28" s="45" t="s">
        <v>80</v>
      </c>
      <c r="E28" s="45" t="s">
        <v>64</v>
      </c>
      <c r="F28" s="45" t="s">
        <v>101</v>
      </c>
      <c r="G28" s="51" t="s">
        <v>26</v>
      </c>
      <c r="H28" s="51">
        <v>6.3</v>
      </c>
      <c r="I28" s="51">
        <v>6.3</v>
      </c>
      <c r="J28" s="54">
        <v>1.087</v>
      </c>
      <c r="K28" s="40">
        <v>0</v>
      </c>
      <c r="L28" s="36">
        <f t="shared" si="0"/>
        <v>1.087</v>
      </c>
      <c r="M28" s="39">
        <f t="shared" si="1"/>
        <v>5.0869999999999997</v>
      </c>
    </row>
    <row r="29" spans="1:13" ht="43.5" customHeight="1" x14ac:dyDescent="0.25">
      <c r="A29" s="51">
        <v>25</v>
      </c>
      <c r="B29" s="44" t="s">
        <v>16</v>
      </c>
      <c r="C29" s="45" t="s">
        <v>63</v>
      </c>
      <c r="D29" s="45" t="s">
        <v>69</v>
      </c>
      <c r="E29" s="45" t="s">
        <v>64</v>
      </c>
      <c r="F29" s="45" t="s">
        <v>102</v>
      </c>
      <c r="G29" s="51" t="s">
        <v>42</v>
      </c>
      <c r="H29" s="51">
        <v>16</v>
      </c>
      <c r="I29" s="51">
        <v>16</v>
      </c>
      <c r="J29" s="54">
        <f>4.628+0.01</f>
        <v>4.6379999999999999</v>
      </c>
      <c r="K29" s="40">
        <f>0.92201+0.598</f>
        <v>1.5200100000000001</v>
      </c>
      <c r="L29" s="36">
        <f t="shared" si="0"/>
        <v>6.15801</v>
      </c>
      <c r="M29" s="39">
        <f t="shared" si="1"/>
        <v>9.5219899999999988</v>
      </c>
    </row>
    <row r="30" spans="1:13" ht="44.25" customHeight="1" x14ac:dyDescent="0.25">
      <c r="A30" s="51">
        <v>26</v>
      </c>
      <c r="B30" s="44" t="s">
        <v>9</v>
      </c>
      <c r="C30" s="45" t="s">
        <v>63</v>
      </c>
      <c r="D30" s="45" t="s">
        <v>70</v>
      </c>
      <c r="E30" s="45" t="s">
        <v>64</v>
      </c>
      <c r="F30" s="45" t="s">
        <v>103</v>
      </c>
      <c r="G30" s="51" t="s">
        <v>22</v>
      </c>
      <c r="H30" s="51">
        <v>2.5</v>
      </c>
      <c r="I30" s="51">
        <v>2.5</v>
      </c>
      <c r="J30" s="54">
        <v>0.54500000000000004</v>
      </c>
      <c r="K30" s="40">
        <v>0.12529999999999999</v>
      </c>
      <c r="L30" s="36">
        <f t="shared" si="0"/>
        <v>0.67030000000000001</v>
      </c>
      <c r="M30" s="39">
        <f t="shared" si="1"/>
        <v>1.7797000000000001</v>
      </c>
    </row>
    <row r="31" spans="1:13" ht="45" customHeight="1" x14ac:dyDescent="0.25">
      <c r="A31" s="51">
        <v>27</v>
      </c>
      <c r="B31" s="48" t="s">
        <v>59</v>
      </c>
      <c r="C31" s="45" t="s">
        <v>63</v>
      </c>
      <c r="D31" s="45" t="s">
        <v>80</v>
      </c>
      <c r="E31" s="45" t="s">
        <v>64</v>
      </c>
      <c r="F31" s="45" t="s">
        <v>104</v>
      </c>
      <c r="G31" s="52" t="s">
        <v>27</v>
      </c>
      <c r="H31" s="52">
        <v>6.3</v>
      </c>
      <c r="I31" s="52">
        <v>6.3</v>
      </c>
      <c r="J31" s="56">
        <v>1.34</v>
      </c>
      <c r="K31" s="40">
        <f>0.186+1.4379</f>
        <v>1.6238999999999999</v>
      </c>
      <c r="L31" s="36">
        <f t="shared" si="0"/>
        <v>2.9638999999999998</v>
      </c>
      <c r="M31" s="39">
        <f t="shared" si="1"/>
        <v>3.2100999999999997</v>
      </c>
    </row>
    <row r="32" spans="1:13" ht="45" customHeight="1" x14ac:dyDescent="0.25">
      <c r="A32" s="51">
        <v>28</v>
      </c>
      <c r="B32" s="44" t="s">
        <v>78</v>
      </c>
      <c r="C32" s="45" t="s">
        <v>63</v>
      </c>
      <c r="D32" s="45" t="s">
        <v>63</v>
      </c>
      <c r="E32" s="45" t="s">
        <v>64</v>
      </c>
      <c r="F32" s="45" t="s">
        <v>105</v>
      </c>
      <c r="G32" s="51" t="s">
        <v>26</v>
      </c>
      <c r="H32" s="51">
        <v>2.5</v>
      </c>
      <c r="I32" s="51">
        <v>2.5</v>
      </c>
      <c r="J32" s="54">
        <v>0.69699999999999995</v>
      </c>
      <c r="K32" s="40">
        <v>0</v>
      </c>
      <c r="L32" s="36">
        <f t="shared" si="0"/>
        <v>0.69699999999999995</v>
      </c>
      <c r="M32" s="39">
        <f t="shared" si="1"/>
        <v>1.7530000000000001</v>
      </c>
    </row>
    <row r="33" spans="1:13" ht="28.5" customHeight="1" x14ac:dyDescent="0.25">
      <c r="A33" s="57"/>
      <c r="B33" s="33"/>
      <c r="C33" s="33"/>
      <c r="D33" s="33"/>
      <c r="E33" s="33"/>
      <c r="F33" s="33"/>
      <c r="G33" s="57"/>
      <c r="H33" s="57"/>
      <c r="I33" s="57"/>
      <c r="J33" s="41"/>
      <c r="K33" s="58"/>
      <c r="L33" s="58"/>
      <c r="M33" s="59"/>
    </row>
    <row r="34" spans="1:13" ht="28.5" customHeight="1" x14ac:dyDescent="0.25">
      <c r="A34" s="35" t="s">
        <v>57</v>
      </c>
      <c r="B34" s="50"/>
      <c r="C34" s="50"/>
      <c r="D34" s="50"/>
      <c r="E34" s="50"/>
      <c r="F34" s="50"/>
      <c r="G34" s="50"/>
      <c r="H34" s="50"/>
      <c r="I34" s="50"/>
      <c r="J34" s="49"/>
      <c r="K34" s="50"/>
      <c r="L34" s="50"/>
      <c r="M34" s="60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61"/>
    </row>
    <row r="37" spans="1:13" s="62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63" customFormat="1" ht="60.75" customHeight="1" x14ac:dyDescent="0.25">
      <c r="A38" s="76" t="s">
        <v>79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</row>
    <row r="39" spans="1:13" ht="28.5" customHeight="1" x14ac:dyDescent="0.25"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60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2025-09-09T03:34:09Z</dcterms:modified>
</cp:coreProperties>
</file>