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emenovia\Desktop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7" i="12" l="1"/>
  <c r="G31" i="12"/>
  <c r="D31" i="12"/>
  <c r="D27" i="12"/>
  <c r="H13" i="12" l="1"/>
  <c r="H8" i="12" l="1"/>
  <c r="H7" i="12"/>
  <c r="G29" i="12" s="1"/>
  <c r="D29" i="12" l="1"/>
</calcChain>
</file>

<file path=xl/sharedStrings.xml><?xml version="1.0" encoding="utf-8"?>
<sst xmlns="http://schemas.openxmlformats.org/spreadsheetml/2006/main" count="92" uniqueCount="74">
  <si>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</si>
  <si>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</si>
  <si>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</si>
  <si>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</si>
  <si>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</si>
  <si>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</si>
  <si>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</si>
  <si>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</si>
  <si>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</si>
  <si>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</si>
  <si>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</si>
  <si>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</si>
  <si>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</si>
  <si>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</si>
  <si>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</si>
  <si>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</si>
  <si>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</si>
  <si>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</si>
  <si>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</si>
  <si>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</si>
  <si>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</si>
  <si>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</si>
  <si>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</si>
  <si>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</si>
  <si>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</si>
  <si>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</si>
  <si>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</si>
  <si>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</si>
  <si>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</si>
  <si>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</si>
  <si>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</si>
  <si>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</si>
  <si>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</si>
  <si>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</si>
  <si>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</si>
  <si>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из них   недоотпуск  в  сетях АО "ЮРЭСК" 
( кВт*ч)-</t>
  </si>
  <si>
    <t>да</t>
  </si>
  <si>
    <t>Советский ф-л
АО "ЮРЭСК"</t>
  </si>
  <si>
    <t>ТО</t>
  </si>
  <si>
    <t>Няганский ф-л 
АО "ЮРЭСК"</t>
  </si>
  <si>
    <t>г. Нягань</t>
  </si>
  <si>
    <t>нет</t>
  </si>
  <si>
    <t>Белоярский ф-л 
АО "ЮРЭСК"</t>
  </si>
  <si>
    <t>Исполнитель :  ДОДС Ярошенко А.А.</t>
  </si>
  <si>
    <t>РП-5-20,
ВЛ-10 Поселок</t>
  </si>
  <si>
    <t>Повреждение концевой кабельной муфты на оп. 1.</t>
  </si>
  <si>
    <t xml:space="preserve"> нет</t>
  </si>
  <si>
    <t xml:space="preserve">РТП 10 кВ №5-17, 
КВЛ-10 кВ ф. Северный </t>
  </si>
  <si>
    <t>ОЗЗ</t>
  </si>
  <si>
    <t>г. Югорск</t>
  </si>
  <si>
    <t>ПС 110 кВ Хвойная, ВЛ-10 кВ СОК-2</t>
  </si>
  <si>
    <t>МТЗ, НАПВ</t>
  </si>
  <si>
    <t xml:space="preserve">Разрушение опорного изолятора ф. В на плавких вставках ТП 10 кВ № 15-06.
</t>
  </si>
  <si>
    <t>за период с 08:00 20.05.24 по 08:00 27.05.24.</t>
  </si>
  <si>
    <t xml:space="preserve">Повреждение КЛ-10  ввод на ТП-10-8 от опоры №13. АВР-0,4 на ТП-10-8, ТП-10-9 успешное. Повреждение КЛ-10  ввод на ТП-9-11-3 от опоры №13 (резерв, без нагрузки).
</t>
  </si>
  <si>
    <t>Кондинский ф-л 
АО "ЮРЭСК"</t>
  </si>
  <si>
    <t>п. Кума</t>
  </si>
  <si>
    <t>ЗРУ 6 кВ НПС Кума,
ВЛ 6 кВ ЛПХ</t>
  </si>
  <si>
    <t>п. Полноват</t>
  </si>
  <si>
    <t>ПС 110 кВ Полноват, 
КЛ-10 кВ Больница</t>
  </si>
  <si>
    <t>26.05.24 
07:57</t>
  </si>
  <si>
    <t>26.05.24 
08:28</t>
  </si>
  <si>
    <t>Больница</t>
  </si>
  <si>
    <t xml:space="preserve">Повреждение концевой кабельной муфты в КТПН 10 кВ №10-6П4. </t>
  </si>
  <si>
    <t>г. Советский</t>
  </si>
  <si>
    <t>ПС 220 кВ Картопья, участок ВЛ-10 кВ УРБ от оп№125</t>
  </si>
  <si>
    <t>отключена персоналом</t>
  </si>
  <si>
    <t>ПС 220 кВ Картопья снижение сопротивления изоляции на 1С-10 кВ, повреждение концевой кабельной муфты ф. В на оп№125.</t>
  </si>
  <si>
    <t xml:space="preserve">ПС 220 кВ Картопья, ВЛ-10 кВ Хлебозавод </t>
  </si>
  <si>
    <t>Повреждение концевой кабельной муфты ф. В ТП-16-150 яч №11 до Т-1.</t>
  </si>
  <si>
    <t>ПС 220 кВ Картопья, ВЛ-10 кВ ЛПК-1, ТП-16-064</t>
  </si>
  <si>
    <t>ПС 220 кВ Картопья снижение сопротивления изоляции на 1С-10 кВ, повреждение концевой кабельной муфты ф. А от ВН-10 яч№2 до силового трансформатора.</t>
  </si>
  <si>
    <t>Итого - 8 отключения, из них в сетях ЮРЭСК - 7</t>
  </si>
  <si>
    <t>Падение оп. 22/7 ВЛ 6 кВ ЛПХ на отп. к ТП "Лесхоз" (потребительская).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</si>
</sst>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9">
    <xf numFmtId="0" fontId="0" fillId="0" borderId="0" xfId="0"/>
    <xf numFmtId="0" fontId="32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49" fontId="38" fillId="0" borderId="0" xfId="0" applyNumberFormat="1" applyFont="1" applyAlignment="1">
      <alignment wrapText="1"/>
    </xf>
    <xf numFmtId="0" fontId="43" fillId="0" borderId="0" xfId="0" applyFont="1" applyAlignment="1">
      <alignment vertical="center" wrapText="1"/>
    </xf>
    <xf numFmtId="0" fontId="47" fillId="0" borderId="0" xfId="0" applyFont="1" applyAlignment="1">
      <alignment wrapText="1"/>
    </xf>
    <xf numFmtId="0" fontId="32" fillId="0" borderId="0" xfId="0" applyFont="1" applyAlignment="1">
      <alignment wrapText="1"/>
    </xf>
    <xf numFmtId="14" fontId="32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166" fontId="60" fillId="0" borderId="0" xfId="876" applyNumberFormat="1" applyFont="1" applyAlignment="1">
      <alignment horizontal="center" vertical="center" wrapText="1"/>
    </xf>
    <xf numFmtId="167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20" fontId="32" fillId="0" borderId="0" xfId="0" applyNumberFormat="1" applyFont="1" applyAlignment="1">
      <alignment wrapText="1"/>
    </xf>
    <xf numFmtId="14" fontId="39" fillId="0" borderId="0" xfId="0" applyNumberFormat="1" applyFont="1" applyAlignment="1">
      <alignment vertical="center" wrapText="1"/>
    </xf>
    <xf numFmtId="21" fontId="39" fillId="0" borderId="0" xfId="0" applyNumberFormat="1" applyFont="1" applyAlignment="1">
      <alignment vertical="center" wrapText="1"/>
    </xf>
    <xf numFmtId="1" fontId="39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Alignment="1">
      <alignment horizontal="center" vertical="center" wrapText="1"/>
    </xf>
    <xf numFmtId="14" fontId="45" fillId="2" borderId="0" xfId="0" applyNumberFormat="1" applyFont="1" applyFill="1" applyAlignment="1">
      <alignment horizontal="center" vertical="center" wrapText="1"/>
    </xf>
    <xf numFmtId="0" fontId="32" fillId="2" borderId="0" xfId="0" applyFont="1" applyFill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 wrapText="1"/>
    </xf>
    <xf numFmtId="20" fontId="60" fillId="0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3" fillId="9" borderId="1" xfId="0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8" borderId="1" xfId="0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69" fillId="5" borderId="6" xfId="0" applyFont="1" applyFill="1" applyBorder="1" applyAlignment="1">
      <alignment horizontal="left" wrapText="1"/>
    </xf>
    <xf numFmtId="0" fontId="63" fillId="9" borderId="7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8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5" borderId="6" xfId="0" applyFont="1" applyFill="1" applyBorder="1" applyAlignment="1">
      <alignment horizontal="left" vertical="top" wrapText="1"/>
    </xf>
    <xf numFmtId="0" fontId="69" fillId="5" borderId="1" xfId="0" applyFont="1" applyFill="1" applyBorder="1" applyAlignment="1">
      <alignment horizontal="left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horizontal="left" vertical="center" wrapText="1"/>
    </xf>
    <xf numFmtId="0" fontId="45" fillId="0" borderId="2" xfId="0" applyFont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Alignment="1">
      <alignment horizontal="center" wrapText="1"/>
    </xf>
    <xf numFmtId="0" fontId="35" fillId="2" borderId="0" xfId="0" applyFont="1" applyFill="1" applyAlignment="1">
      <alignment horizontal="center" wrapText="1"/>
    </xf>
    <xf numFmtId="0" fontId="32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top" wrapText="1"/>
    </xf>
    <xf numFmtId="0" fontId="33" fillId="2" borderId="0" xfId="0" applyFont="1" applyFill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60" fillId="0" borderId="7" xfId="0" applyFont="1" applyFill="1" applyBorder="1" applyAlignment="1">
      <alignment horizontal="left" vertical="center"/>
    </xf>
    <xf numFmtId="0" fontId="60" fillId="0" borderId="9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63" fillId="9" borderId="7" xfId="0" applyNumberFormat="1" applyFont="1" applyFill="1" applyBorder="1" applyAlignment="1">
      <alignment horizontal="left" vertical="center" wrapText="1"/>
    </xf>
    <xf numFmtId="0" fontId="63" fillId="9" borderId="9" xfId="0" applyNumberFormat="1" applyFont="1" applyFill="1" applyBorder="1" applyAlignment="1">
      <alignment horizontal="left" vertical="center" wrapText="1"/>
    </xf>
    <xf numFmtId="0" fontId="63" fillId="9" borderId="10" xfId="0" applyNumberFormat="1" applyFont="1" applyFill="1" applyBorder="1" applyAlignment="1">
      <alignment horizontal="left" vertical="center" wrapText="1"/>
    </xf>
    <xf numFmtId="0" fontId="63" fillId="9" borderId="7" xfId="0" applyFont="1" applyFill="1" applyBorder="1" applyAlignment="1">
      <alignment horizontal="left" vertical="center" wrapText="1"/>
    </xf>
    <xf numFmtId="0" fontId="63" fillId="9" borderId="10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4"/>
  <sheetViews>
    <sheetView tabSelected="1" zoomScale="70" zoomScaleNormal="70" zoomScaleSheetLayoutView="70" workbookViewId="0">
      <selection activeCell="M21" sqref="M21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3.85546875" style="8" customWidth="1"/>
    <col min="5" max="5" width="25.85546875" style="8" customWidth="1"/>
    <col min="6" max="6" width="23.42578125" style="8" customWidth="1"/>
    <col min="7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6384" width="9.140625" style="8"/>
  </cols>
  <sheetData>
    <row r="1" spans="1:14" ht="15.75" x14ac:dyDescent="0.25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4" ht="15.75" x14ac:dyDescent="0.25">
      <c r="A2" s="76" t="s">
        <v>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15.75" x14ac:dyDescent="0.2">
      <c r="A3" s="80" t="s">
        <v>53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4" ht="15.75" x14ac:dyDescent="0.2">
      <c r="A4" s="81" t="s">
        <v>11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4" ht="12.75" customHeight="1" x14ac:dyDescent="0.2">
      <c r="A5" s="77" t="s">
        <v>14</v>
      </c>
      <c r="B5" s="77" t="s">
        <v>4</v>
      </c>
      <c r="C5" s="78" t="s">
        <v>6</v>
      </c>
      <c r="D5" s="77" t="s">
        <v>3</v>
      </c>
      <c r="E5" s="77" t="s">
        <v>7</v>
      </c>
      <c r="F5" s="77" t="s">
        <v>5</v>
      </c>
      <c r="G5" s="77"/>
      <c r="H5" s="77" t="s">
        <v>10</v>
      </c>
      <c r="I5" s="77" t="s">
        <v>9</v>
      </c>
      <c r="J5" s="77" t="s">
        <v>0</v>
      </c>
      <c r="K5" s="77" t="s">
        <v>8</v>
      </c>
      <c r="L5" s="77" t="s">
        <v>24</v>
      </c>
      <c r="M5" s="77" t="s">
        <v>25</v>
      </c>
    </row>
    <row r="6" spans="1:14" ht="52.5" customHeight="1" x14ac:dyDescent="0.2">
      <c r="A6" s="77"/>
      <c r="B6" s="77"/>
      <c r="C6" s="79"/>
      <c r="D6" s="77"/>
      <c r="E6" s="77"/>
      <c r="F6" s="46" t="s">
        <v>1</v>
      </c>
      <c r="G6" s="46" t="s">
        <v>2</v>
      </c>
      <c r="H6" s="77"/>
      <c r="I6" s="77"/>
      <c r="J6" s="82"/>
      <c r="K6" s="77"/>
      <c r="L6" s="77"/>
      <c r="M6" s="77"/>
    </row>
    <row r="7" spans="1:14" ht="39.950000000000003" customHeight="1" x14ac:dyDescent="0.2">
      <c r="A7" s="46">
        <v>1</v>
      </c>
      <c r="B7" s="97" t="s">
        <v>39</v>
      </c>
      <c r="C7" s="34" t="s">
        <v>40</v>
      </c>
      <c r="D7" s="40" t="s">
        <v>44</v>
      </c>
      <c r="E7" s="35" t="s">
        <v>38</v>
      </c>
      <c r="F7" s="36">
        <v>45432.5625</v>
      </c>
      <c r="G7" s="36">
        <v>45432.617361111108</v>
      </c>
      <c r="H7" s="41">
        <f>G7-F7</f>
        <v>5.486111110803904E-2</v>
      </c>
      <c r="I7" s="47">
        <v>317</v>
      </c>
      <c r="J7" s="32" t="s">
        <v>45</v>
      </c>
      <c r="K7" s="42" t="s">
        <v>46</v>
      </c>
      <c r="L7" s="43">
        <v>15</v>
      </c>
      <c r="M7" s="43" t="s">
        <v>36</v>
      </c>
      <c r="N7" s="19">
        <v>1</v>
      </c>
    </row>
    <row r="8" spans="1:14" ht="39.950000000000003" customHeight="1" x14ac:dyDescent="0.2">
      <c r="A8" s="46">
        <v>2</v>
      </c>
      <c r="B8" s="98"/>
      <c r="C8" s="34" t="s">
        <v>40</v>
      </c>
      <c r="D8" s="40" t="s">
        <v>47</v>
      </c>
      <c r="E8" s="35" t="s">
        <v>48</v>
      </c>
      <c r="F8" s="36">
        <v>45434.611111111109</v>
      </c>
      <c r="G8" s="36">
        <v>45434.683333333334</v>
      </c>
      <c r="H8" s="41">
        <f>G8-F8</f>
        <v>7.2222222224809229E-2</v>
      </c>
      <c r="I8" s="47">
        <v>242</v>
      </c>
      <c r="J8" s="49" t="s">
        <v>52</v>
      </c>
      <c r="K8" s="42" t="s">
        <v>41</v>
      </c>
      <c r="L8" s="43">
        <v>4</v>
      </c>
      <c r="M8" s="43" t="s">
        <v>36</v>
      </c>
      <c r="N8" s="19">
        <v>1</v>
      </c>
    </row>
    <row r="9" spans="1:14" ht="69.95" customHeight="1" x14ac:dyDescent="0.3">
      <c r="A9" s="50">
        <v>3</v>
      </c>
      <c r="B9" s="94" t="s">
        <v>37</v>
      </c>
      <c r="C9" s="33" t="s">
        <v>49</v>
      </c>
      <c r="D9" s="34" t="s">
        <v>50</v>
      </c>
      <c r="E9" s="35" t="s">
        <v>51</v>
      </c>
      <c r="F9" s="36">
        <v>45435.027777777781</v>
      </c>
      <c r="G9" s="36">
        <v>45435.027777777781</v>
      </c>
      <c r="H9" s="37">
        <v>0</v>
      </c>
      <c r="I9" s="38">
        <v>0</v>
      </c>
      <c r="J9" s="52" t="s">
        <v>54</v>
      </c>
      <c r="K9" s="48" t="s">
        <v>41</v>
      </c>
      <c r="L9" s="39">
        <v>3</v>
      </c>
      <c r="M9" s="26" t="s">
        <v>36</v>
      </c>
      <c r="N9" s="19">
        <v>1</v>
      </c>
    </row>
    <row r="10" spans="1:14" ht="60" customHeight="1" x14ac:dyDescent="0.2">
      <c r="A10" s="51">
        <v>4</v>
      </c>
      <c r="B10" s="95"/>
      <c r="C10" s="91" t="s">
        <v>64</v>
      </c>
      <c r="D10" s="34" t="s">
        <v>65</v>
      </c>
      <c r="E10" s="35" t="s">
        <v>66</v>
      </c>
      <c r="F10" s="36">
        <v>45439.085416666669</v>
      </c>
      <c r="G10" s="36">
        <v>45439.189583333333</v>
      </c>
      <c r="H10" s="37">
        <v>0.10833333333333334</v>
      </c>
      <c r="I10" s="48">
        <v>140</v>
      </c>
      <c r="J10" s="58" t="s">
        <v>67</v>
      </c>
      <c r="K10" s="48" t="s">
        <v>41</v>
      </c>
      <c r="L10" s="39">
        <v>5</v>
      </c>
      <c r="M10" s="26" t="s">
        <v>36</v>
      </c>
      <c r="N10" s="19">
        <v>1</v>
      </c>
    </row>
    <row r="11" spans="1:14" ht="39.950000000000003" customHeight="1" x14ac:dyDescent="0.2">
      <c r="A11" s="51">
        <v>5</v>
      </c>
      <c r="B11" s="95"/>
      <c r="C11" s="92"/>
      <c r="D11" s="34" t="s">
        <v>68</v>
      </c>
      <c r="E11" s="35" t="s">
        <v>38</v>
      </c>
      <c r="F11" s="36">
        <v>45439.114583333336</v>
      </c>
      <c r="G11" s="36">
        <v>45439.177777777775</v>
      </c>
      <c r="H11" s="37">
        <v>6.3194444444444442E-2</v>
      </c>
      <c r="I11" s="48">
        <v>708</v>
      </c>
      <c r="J11" s="58" t="s">
        <v>69</v>
      </c>
      <c r="K11" s="48" t="s">
        <v>41</v>
      </c>
      <c r="L11" s="39">
        <v>5</v>
      </c>
      <c r="M11" s="26" t="s">
        <v>36</v>
      </c>
      <c r="N11" s="19">
        <v>1</v>
      </c>
    </row>
    <row r="12" spans="1:14" ht="60" customHeight="1" x14ac:dyDescent="0.2">
      <c r="A12" s="51">
        <v>6</v>
      </c>
      <c r="B12" s="96"/>
      <c r="C12" s="93"/>
      <c r="D12" s="34" t="s">
        <v>70</v>
      </c>
      <c r="E12" s="35" t="s">
        <v>66</v>
      </c>
      <c r="F12" s="36">
        <v>45439.128472222219</v>
      </c>
      <c r="G12" s="36">
        <v>45439.229166666664</v>
      </c>
      <c r="H12" s="37">
        <v>0.1076388888888889</v>
      </c>
      <c r="I12" s="48">
        <v>40</v>
      </c>
      <c r="J12" s="58" t="s">
        <v>71</v>
      </c>
      <c r="K12" s="48" t="s">
        <v>41</v>
      </c>
      <c r="L12" s="39">
        <v>5</v>
      </c>
      <c r="M12" s="26" t="s">
        <v>36</v>
      </c>
      <c r="N12" s="19">
        <v>1</v>
      </c>
    </row>
    <row r="13" spans="1:14" ht="39.950000000000003" customHeight="1" x14ac:dyDescent="0.2">
      <c r="A13" s="51">
        <v>7</v>
      </c>
      <c r="B13" s="53" t="s">
        <v>55</v>
      </c>
      <c r="C13" s="54" t="s">
        <v>56</v>
      </c>
      <c r="D13" s="54" t="s">
        <v>57</v>
      </c>
      <c r="E13" s="55" t="s">
        <v>38</v>
      </c>
      <c r="F13" s="56">
        <v>45438.209027777775</v>
      </c>
      <c r="G13" s="56">
        <v>45438.356944444444</v>
      </c>
      <c r="H13" s="30">
        <f>G13-F13</f>
        <v>0.14791666666860692</v>
      </c>
      <c r="I13" s="31">
        <v>3110</v>
      </c>
      <c r="J13" s="45" t="s">
        <v>73</v>
      </c>
      <c r="K13" s="48" t="s">
        <v>41</v>
      </c>
      <c r="L13" s="39">
        <v>8</v>
      </c>
      <c r="M13" s="26" t="s">
        <v>41</v>
      </c>
      <c r="N13" s="19">
        <v>1</v>
      </c>
    </row>
    <row r="14" spans="1:14" ht="39.950000000000003" customHeight="1" x14ac:dyDescent="0.2">
      <c r="A14" s="51">
        <v>8</v>
      </c>
      <c r="B14" s="44" t="s">
        <v>42</v>
      </c>
      <c r="C14" s="34" t="s">
        <v>58</v>
      </c>
      <c r="D14" s="40" t="s">
        <v>59</v>
      </c>
      <c r="E14" s="35" t="s">
        <v>38</v>
      </c>
      <c r="F14" s="36" t="s">
        <v>60</v>
      </c>
      <c r="G14" s="36" t="s">
        <v>61</v>
      </c>
      <c r="H14" s="41">
        <v>2.1527777777777781E-2</v>
      </c>
      <c r="I14" s="47">
        <v>113</v>
      </c>
      <c r="J14" s="57" t="s">
        <v>63</v>
      </c>
      <c r="K14" s="42" t="s">
        <v>62</v>
      </c>
      <c r="L14" s="43">
        <v>6</v>
      </c>
      <c r="M14" s="43" t="s">
        <v>36</v>
      </c>
      <c r="N14" s="19">
        <v>1</v>
      </c>
    </row>
    <row r="15" spans="1:14" ht="24.95" customHeight="1" x14ac:dyDescent="0.2">
      <c r="B15" s="90" t="s">
        <v>72</v>
      </c>
      <c r="C15" s="90"/>
      <c r="D15" s="90"/>
      <c r="E15" s="11"/>
      <c r="F15" s="12"/>
      <c r="G15" s="12"/>
      <c r="H15" s="13"/>
      <c r="I15" s="11"/>
      <c r="J15" s="14"/>
      <c r="K15" s="16"/>
      <c r="L15" s="16"/>
      <c r="M15" s="16"/>
    </row>
    <row r="16" spans="1:14" ht="18.75" x14ac:dyDescent="0.2">
      <c r="B16" s="87" t="s">
        <v>15</v>
      </c>
      <c r="C16" s="87"/>
      <c r="D16" s="27">
        <v>1</v>
      </c>
      <c r="F16" s="12"/>
      <c r="G16" s="17"/>
      <c r="H16" s="16"/>
      <c r="I16" s="16"/>
      <c r="J16" s="16"/>
      <c r="K16" s="16"/>
      <c r="L16" s="16"/>
      <c r="M16" s="16"/>
    </row>
    <row r="17" spans="2:13" ht="18.75" customHeight="1" x14ac:dyDescent="0.2">
      <c r="B17" s="88" t="s">
        <v>16</v>
      </c>
      <c r="C17" s="89"/>
      <c r="D17" s="27">
        <v>0</v>
      </c>
      <c r="E17" s="10"/>
      <c r="F17" s="16"/>
      <c r="G17" s="16"/>
      <c r="H17" s="16"/>
      <c r="I17" s="16"/>
      <c r="J17" s="16"/>
      <c r="K17" s="16"/>
      <c r="L17" s="16"/>
      <c r="M17" s="16"/>
    </row>
    <row r="18" spans="2:13" ht="18.75" x14ac:dyDescent="0.2">
      <c r="B18" s="88" t="s">
        <v>17</v>
      </c>
      <c r="C18" s="89"/>
      <c r="D18" s="27">
        <v>1</v>
      </c>
      <c r="E18" s="10"/>
      <c r="F18" s="16"/>
      <c r="G18" s="16"/>
      <c r="H18" s="16"/>
      <c r="I18" s="16"/>
      <c r="J18" s="16"/>
      <c r="K18" s="16"/>
      <c r="L18" s="16"/>
      <c r="M18" s="16"/>
    </row>
    <row r="19" spans="2:13" ht="18.75" customHeight="1" x14ac:dyDescent="0.2">
      <c r="B19" s="65" t="s">
        <v>18</v>
      </c>
      <c r="C19" s="66"/>
      <c r="D19" s="27">
        <v>0</v>
      </c>
      <c r="E19" s="10"/>
      <c r="F19" s="16"/>
      <c r="G19" s="16"/>
      <c r="H19" s="16"/>
      <c r="I19" s="16"/>
      <c r="J19" s="12"/>
      <c r="K19" s="16"/>
      <c r="L19" s="16"/>
      <c r="M19" s="16"/>
    </row>
    <row r="20" spans="2:13" ht="18.75" x14ac:dyDescent="0.2">
      <c r="B20" s="71" t="s">
        <v>12</v>
      </c>
      <c r="C20" s="72"/>
      <c r="D20" s="27">
        <v>6</v>
      </c>
      <c r="E20" s="3"/>
      <c r="F20" s="16"/>
      <c r="G20" s="16"/>
      <c r="H20" s="16"/>
      <c r="I20" s="16"/>
      <c r="J20" s="16"/>
      <c r="K20" s="16"/>
      <c r="L20" s="16"/>
      <c r="M20" s="16"/>
    </row>
    <row r="21" spans="2:13" ht="18.75" customHeight="1" x14ac:dyDescent="0.2">
      <c r="B21" s="69" t="s">
        <v>18</v>
      </c>
      <c r="C21" s="70"/>
      <c r="D21" s="27">
        <v>0</v>
      </c>
      <c r="E21" s="10"/>
      <c r="F21" s="16"/>
      <c r="G21" s="16"/>
      <c r="H21" s="16"/>
      <c r="I21" s="16"/>
      <c r="J21" s="16"/>
      <c r="K21" s="16"/>
      <c r="L21" s="16"/>
      <c r="M21" s="16"/>
    </row>
    <row r="22" spans="2:13" ht="18.75" customHeight="1" x14ac:dyDescent="0.2">
      <c r="B22" s="67" t="s">
        <v>19</v>
      </c>
      <c r="C22" s="68"/>
      <c r="D22" s="27">
        <v>1</v>
      </c>
      <c r="F22" s="16"/>
      <c r="G22" s="16"/>
      <c r="H22" s="16"/>
      <c r="I22" s="16"/>
      <c r="J22" s="16"/>
      <c r="K22" s="16"/>
      <c r="L22" s="16"/>
      <c r="M22" s="16"/>
    </row>
    <row r="23" spans="2:13" ht="18.75" customHeight="1" x14ac:dyDescent="0.2">
      <c r="B23" s="63" t="s">
        <v>20</v>
      </c>
      <c r="C23" s="64"/>
      <c r="D23" s="28">
        <v>0</v>
      </c>
      <c r="E23" s="5"/>
      <c r="F23" s="16"/>
      <c r="G23" s="16"/>
      <c r="H23" s="16"/>
      <c r="I23" s="16"/>
      <c r="J23" s="16"/>
      <c r="K23" s="16"/>
      <c r="L23" s="16"/>
      <c r="M23" s="16"/>
    </row>
    <row r="24" spans="2:13" ht="18.75" x14ac:dyDescent="0.2">
      <c r="B24" s="85" t="s">
        <v>22</v>
      </c>
      <c r="C24" s="86"/>
      <c r="D24" s="27">
        <v>0</v>
      </c>
      <c r="E24" s="5"/>
      <c r="F24" s="16"/>
      <c r="G24" s="16"/>
      <c r="H24" s="16"/>
      <c r="I24" s="16"/>
      <c r="J24" s="16"/>
      <c r="K24" s="16"/>
      <c r="L24" s="16"/>
      <c r="M24" s="16"/>
    </row>
    <row r="25" spans="2:13" ht="18.75" customHeight="1" x14ac:dyDescent="0.2">
      <c r="B25" s="73" t="s">
        <v>21</v>
      </c>
      <c r="C25" s="74"/>
      <c r="D25" s="27">
        <v>0</v>
      </c>
      <c r="F25" s="16"/>
      <c r="G25" s="16"/>
      <c r="H25" s="16"/>
      <c r="I25" s="16"/>
      <c r="J25" s="16"/>
      <c r="K25" s="16"/>
      <c r="L25" s="16"/>
      <c r="M25" s="16"/>
    </row>
    <row r="26" spans="2:13" ht="7.5" customHeight="1" x14ac:dyDescent="0.2">
      <c r="B26" s="6"/>
      <c r="C26" s="6"/>
      <c r="D26" s="2"/>
      <c r="F26" s="16"/>
      <c r="G26" s="16"/>
      <c r="H26" s="16"/>
      <c r="I26" s="16"/>
      <c r="J26" s="16"/>
      <c r="K26" s="16"/>
      <c r="L26" s="16"/>
      <c r="M26" s="16"/>
    </row>
    <row r="27" spans="2:13" ht="60.75" customHeight="1" x14ac:dyDescent="0.2">
      <c r="B27" s="61" t="s">
        <v>26</v>
      </c>
      <c r="C27" s="62"/>
      <c r="D27" s="20">
        <f>SUM(I7:I14)</f>
        <v>4670</v>
      </c>
      <c r="E27" s="83" t="s">
        <v>35</v>
      </c>
      <c r="F27" s="84"/>
      <c r="G27" s="20">
        <f>SUMIF(M7:M14,"да",I7:I14)</f>
        <v>1560</v>
      </c>
      <c r="H27" s="83" t="s">
        <v>27</v>
      </c>
      <c r="I27" s="84"/>
      <c r="L27" s="1"/>
      <c r="M27" s="4"/>
    </row>
    <row r="28" spans="2:13" ht="6.75" customHeight="1" x14ac:dyDescent="0.2">
      <c r="B28" s="29"/>
      <c r="C28" s="29"/>
      <c r="D28" s="21"/>
      <c r="E28" s="22"/>
      <c r="F28" s="23"/>
      <c r="G28" s="22"/>
      <c r="H28" s="22"/>
      <c r="I28" s="23"/>
      <c r="J28" s="18"/>
      <c r="K28" s="1"/>
      <c r="L28" s="1"/>
      <c r="M28" s="4"/>
    </row>
    <row r="29" spans="2:13" ht="51" customHeight="1" x14ac:dyDescent="0.2">
      <c r="B29" s="61" t="s">
        <v>28</v>
      </c>
      <c r="C29" s="62"/>
      <c r="D29" s="30">
        <f>SUM(H7:H14)</f>
        <v>0.57569444444589968</v>
      </c>
      <c r="E29" s="83" t="s">
        <v>29</v>
      </c>
      <c r="F29" s="84"/>
      <c r="G29" s="24">
        <f>SUMIF(M7:M14,"да",H7:H14)</f>
        <v>0.4277777777772927</v>
      </c>
      <c r="H29" s="83" t="s">
        <v>30</v>
      </c>
      <c r="I29" s="84"/>
      <c r="L29" s="1"/>
      <c r="M29" s="4"/>
    </row>
    <row r="30" spans="2:13" ht="8.25" customHeight="1" x14ac:dyDescent="0.2">
      <c r="B30" s="29"/>
      <c r="C30" s="29"/>
      <c r="D30" s="25"/>
      <c r="E30" s="22"/>
      <c r="F30" s="22"/>
      <c r="G30" s="25" t="s">
        <v>34</v>
      </c>
      <c r="H30" s="22"/>
      <c r="I30" s="22"/>
      <c r="L30" s="1"/>
      <c r="M30" s="4"/>
    </row>
    <row r="31" spans="2:13" ht="51" customHeight="1" x14ac:dyDescent="0.2">
      <c r="B31" s="61" t="s">
        <v>31</v>
      </c>
      <c r="C31" s="62"/>
      <c r="D31" s="26">
        <f>SUM(N7:N14)</f>
        <v>8</v>
      </c>
      <c r="E31" s="83" t="s">
        <v>32</v>
      </c>
      <c r="F31" s="84"/>
      <c r="G31" s="59">
        <f>SUMIF(M7:M14,"да",N7:N14)</f>
        <v>7</v>
      </c>
      <c r="H31" s="83" t="s">
        <v>33</v>
      </c>
      <c r="I31" s="84"/>
      <c r="L31" s="1"/>
      <c r="M31" s="4"/>
    </row>
    <row r="32" spans="2:13" ht="22.5" x14ac:dyDescent="0.2">
      <c r="B32" s="7" t="s">
        <v>13</v>
      </c>
      <c r="C32" s="7"/>
      <c r="G32" s="9"/>
      <c r="H32" s="9"/>
      <c r="I32" s="9"/>
      <c r="J32" s="9"/>
      <c r="K32" s="4"/>
      <c r="L32" s="4"/>
      <c r="M32" s="4"/>
    </row>
    <row r="33" spans="2:12" ht="12.75" customHeight="1" x14ac:dyDescent="0.2">
      <c r="B33" s="60" t="s">
        <v>43</v>
      </c>
      <c r="C33" s="60"/>
      <c r="G33" s="9"/>
      <c r="H33" s="9"/>
      <c r="I33" s="9"/>
      <c r="J33" s="9"/>
      <c r="K33" s="4"/>
      <c r="L33" s="4"/>
    </row>
    <row r="34" spans="2:12" x14ac:dyDescent="0.2">
      <c r="F34" s="15"/>
      <c r="G34" s="15"/>
      <c r="H34" s="15"/>
    </row>
  </sheetData>
  <sortState ref="B7:N8">
    <sortCondition ref="F7:F8"/>
    <sortCondition ref="B7:B8"/>
  </sortState>
  <mergeCells count="40">
    <mergeCell ref="J5:J6"/>
    <mergeCell ref="H31:I31"/>
    <mergeCell ref="B24:C24"/>
    <mergeCell ref="H27:I27"/>
    <mergeCell ref="E29:F29"/>
    <mergeCell ref="H29:I29"/>
    <mergeCell ref="B16:C16"/>
    <mergeCell ref="B17:C17"/>
    <mergeCell ref="B15:D15"/>
    <mergeCell ref="B18:C18"/>
    <mergeCell ref="E31:F31"/>
    <mergeCell ref="E27:F27"/>
    <mergeCell ref="C10:C12"/>
    <mergeCell ref="B9:B12"/>
    <mergeCell ref="B7:B8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B33:C33"/>
    <mergeCell ref="B31:C31"/>
    <mergeCell ref="B29:C29"/>
    <mergeCell ref="B23:C23"/>
    <mergeCell ref="B19:C19"/>
    <mergeCell ref="B22:C22"/>
    <mergeCell ref="B21:C21"/>
    <mergeCell ref="B20:C20"/>
    <mergeCell ref="B25:C25"/>
    <mergeCell ref="B27:C27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2024-05-20T02:37:45Z</cp:lastPrinted>
  <dcterms:created xsi:type="dcterms:W3CDTF">1996-10-08T23:32:33Z</dcterms:created>
  <dcterms:modified xsi:type="dcterms:W3CDTF">2024-05-31T03:31:50Z</dcterms:modified>
</cp:coreProperties>
</file>