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emenovia\Desktop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30" i="12" l="1"/>
  <c r="D30" i="12"/>
  <c r="D28" i="12"/>
  <c r="G26" i="12" l="1"/>
  <c r="D26" i="12"/>
  <c r="J26" i="12" l="1"/>
  <c r="G28" i="12" l="1"/>
  <c r="J30" i="12"/>
  <c r="J28" i="12" l="1"/>
</calcChain>
</file>

<file path=xl/sharedStrings.xml><?xml version="1.0" encoding="utf-8"?>
<sst xmlns="http://schemas.openxmlformats.org/spreadsheetml/2006/main" count="84" uniqueCount="70">
  <si>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</si>
  <si>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</si>
  <si>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</si>
  <si>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</si>
  <si>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</si>
  <si>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</si>
  <si>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</si>
  <si>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</si>
  <si>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</si>
  <si>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</si>
  <si>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</si>
  <si>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</si>
  <si>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</si>
  <si>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</si>
  <si>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</si>
  <si>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</si>
  <si>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</si>
  <si>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</si>
  <si>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</si>
  <si>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</si>
  <si>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</si>
  <si>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</si>
  <si>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</si>
  <si>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</si>
  <si>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</si>
  <si>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</si>
  <si>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</si>
  <si>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</si>
  <si>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</si>
  <si>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</si>
  <si>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</si>
  <si>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</si>
  <si>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</si>
  <si>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</si>
  <si>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</si>
  <si>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из них   недоотпуск  в  сетях АО "ЮРЭСК" 
( кВт*ч)-</t>
  </si>
  <si>
    <t>Советский ф-л
АО "ЮРЭСК"</t>
  </si>
  <si>
    <t>нет</t>
  </si>
  <si>
    <t>г. Советский</t>
  </si>
  <si>
    <t xml:space="preserve">АО "ЮРЭСК" 
г. Ханты-Мансийск </t>
  </si>
  <si>
    <t>Исполнитель :  ДОДС Ярошенко А.А.</t>
  </si>
  <si>
    <t>да</t>
  </si>
  <si>
    <t>г. Ханты-Мансийск</t>
  </si>
  <si>
    <t>МТЗ</t>
  </si>
  <si>
    <t>за период с 08:00 17.06.24 по 08:00 24.06.24.</t>
  </si>
  <si>
    <t>ПС 110 кВ Западная, 
КЛ-10 кВ РП-41-2</t>
  </si>
  <si>
    <t>17.06.24
20:56</t>
  </si>
  <si>
    <t>ПС 110 кВ Соболиная,
ВЛ 10 кВ Западный</t>
  </si>
  <si>
    <t>ТО, НАПВ</t>
  </si>
  <si>
    <t>18.06.24 
21:16</t>
  </si>
  <si>
    <t>18.06.24 
23:04</t>
  </si>
  <si>
    <t>Разрушение кабельной перемычки в РУ 10 кВ ТП-161.</t>
  </si>
  <si>
    <t>Кондинский ф-л 
АО "ЮРЭСК"</t>
  </si>
  <si>
    <t>п. Кондинский</t>
  </si>
  <si>
    <t>ПС 220 кВ Ильичевка, 2Т</t>
  </si>
  <si>
    <t>ДЗТ</t>
  </si>
  <si>
    <t>20.06.24
20:35</t>
  </si>
  <si>
    <t>Причина устанавливается. (ПС 35 Тесла АВР успешное).</t>
  </si>
  <si>
    <t>Повреждение КЛ-10 РП-41-2(на балансе ХМ ГЭС).</t>
  </si>
  <si>
    <t>ЮТЭК-Когалым</t>
  </si>
  <si>
    <t>г. Когалым</t>
  </si>
  <si>
    <t xml:space="preserve">ПС 35 кВ Поселковая, КЛ-6 кВ ЦРП №2-13 яч.10  </t>
  </si>
  <si>
    <t>ТО</t>
  </si>
  <si>
    <t>Причина отключения устанавливается.</t>
  </si>
  <si>
    <t>ЦРП №2-13, КВЛ-6 ф. 2-13-05</t>
  </si>
  <si>
    <t>отключена персоналом</t>
  </si>
  <si>
    <t>Снижение сопротивления изоляции на 1С-6 кВ, причина отключения устанавливается.</t>
  </si>
  <si>
    <t>ЦРП №2-6, КЛ-6 ф. 12 ТП-152 яч.2</t>
  </si>
  <si>
    <t>Повреждение КЛ-6 кВ ЦРП №2-6 яч.12 до ТП-2-152 яч№2 ф.А, С.</t>
  </si>
  <si>
    <t>Итого - 6 отключений, из них в сетях ЮРЭСК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</si>
</sst>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3">
    <xf numFmtId="0" fontId="0" fillId="0" borderId="0" xfId="0"/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49" fontId="38" fillId="0" borderId="0" xfId="0" applyNumberFormat="1" applyFont="1" applyAlignment="1">
      <alignment wrapText="1"/>
    </xf>
    <xf numFmtId="0" fontId="43" fillId="0" borderId="0" xfId="0" applyFont="1" applyAlignment="1">
      <alignment vertical="center" wrapText="1"/>
    </xf>
    <xf numFmtId="0" fontId="47" fillId="0" borderId="0" xfId="0" applyFont="1" applyAlignment="1">
      <alignment wrapText="1"/>
    </xf>
    <xf numFmtId="0" fontId="32" fillId="0" borderId="0" xfId="0" applyFont="1" applyAlignment="1">
      <alignment wrapText="1"/>
    </xf>
    <xf numFmtId="14" fontId="32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166" fontId="60" fillId="0" borderId="0" xfId="876" applyNumberFormat="1" applyFont="1" applyAlignment="1">
      <alignment horizontal="center" vertical="center" wrapText="1"/>
    </xf>
    <xf numFmtId="167" fontId="39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20" fontId="32" fillId="0" borderId="0" xfId="0" applyNumberFormat="1" applyFont="1" applyAlignment="1">
      <alignment wrapText="1"/>
    </xf>
    <xf numFmtId="14" fontId="39" fillId="0" borderId="0" xfId="0" applyNumberFormat="1" applyFont="1" applyAlignment="1">
      <alignment vertical="center" wrapText="1"/>
    </xf>
    <xf numFmtId="21" fontId="39" fillId="0" borderId="0" xfId="0" applyNumberFormat="1" applyFont="1" applyAlignment="1">
      <alignment vertical="center" wrapText="1"/>
    </xf>
    <xf numFmtId="1" fontId="39" fillId="0" borderId="0" xfId="0" applyNumberFormat="1" applyFont="1" applyAlignment="1">
      <alignment horizontal="center" vertical="center" wrapText="1"/>
    </xf>
    <xf numFmtId="0" fontId="68" fillId="0" borderId="0" xfId="0" applyFont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Alignment="1">
      <alignment horizontal="center" vertical="center" wrapText="1"/>
    </xf>
    <xf numFmtId="14" fontId="45" fillId="2" borderId="0" xfId="0" applyNumberFormat="1" applyFont="1" applyFill="1" applyAlignment="1">
      <alignment horizontal="center" vertical="center" wrapText="1"/>
    </xf>
    <xf numFmtId="0" fontId="32" fillId="2" borderId="0" xfId="0" applyFont="1" applyFill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69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63" fillId="9" borderId="6" xfId="0" applyNumberFormat="1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left" vertical="center"/>
    </xf>
    <xf numFmtId="169" fontId="63" fillId="9" borderId="6" xfId="0" applyNumberFormat="1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70" fillId="6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63" fillId="9" borderId="1" xfId="0" applyNumberFormat="1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63" fillId="0" borderId="6" xfId="0" applyFont="1" applyFill="1" applyBorder="1" applyAlignment="1">
      <alignment horizontal="left" vertical="center"/>
    </xf>
    <xf numFmtId="0" fontId="63" fillId="0" borderId="7" xfId="0" applyFont="1" applyFill="1" applyBorder="1" applyAlignment="1">
      <alignment horizontal="left" vertical="center"/>
    </xf>
    <xf numFmtId="0" fontId="63" fillId="0" borderId="8" xfId="0" applyFont="1" applyFill="1" applyBorder="1" applyAlignment="1">
      <alignment horizontal="left" vertical="center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wrapText="1"/>
    </xf>
    <xf numFmtId="0" fontId="35" fillId="2" borderId="0" xfId="0" applyFont="1" applyFill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top" wrapText="1"/>
    </xf>
    <xf numFmtId="0" fontId="33" fillId="2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left" wrapText="1"/>
    </xf>
    <xf numFmtId="0" fontId="45" fillId="0" borderId="0" xfId="0" applyFont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33"/>
  <sheetViews>
    <sheetView tabSelected="1" zoomScale="70" zoomScaleNormal="70" zoomScaleSheetLayoutView="70" workbookViewId="0">
      <selection activeCell="K15" sqref="K14:K15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3.85546875" style="8" customWidth="1"/>
    <col min="5" max="5" width="25.85546875" style="8" customWidth="1"/>
    <col min="6" max="6" width="23.42578125" style="8" customWidth="1"/>
    <col min="7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6384" width="9.140625" style="8"/>
  </cols>
  <sheetData>
    <row r="1" spans="1:15" ht="15.75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5" ht="15.75" x14ac:dyDescent="0.25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ht="15.75" x14ac:dyDescent="0.2">
      <c r="A3" s="76" t="s">
        <v>44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5" ht="15.75" x14ac:dyDescent="0.2">
      <c r="A4" s="77" t="s">
        <v>11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5" x14ac:dyDescent="0.2">
      <c r="A5" s="56" t="s">
        <v>14</v>
      </c>
      <c r="B5" s="56" t="s">
        <v>4</v>
      </c>
      <c r="C5" s="74" t="s">
        <v>6</v>
      </c>
      <c r="D5" s="56" t="s">
        <v>3</v>
      </c>
      <c r="E5" s="56" t="s">
        <v>7</v>
      </c>
      <c r="F5" s="56" t="s">
        <v>5</v>
      </c>
      <c r="G5" s="56"/>
      <c r="H5" s="56" t="s">
        <v>10</v>
      </c>
      <c r="I5" s="56" t="s">
        <v>9</v>
      </c>
      <c r="J5" s="56"/>
      <c r="K5" s="56" t="s">
        <v>0</v>
      </c>
      <c r="L5" s="56" t="s">
        <v>8</v>
      </c>
      <c r="M5" s="56" t="s">
        <v>24</v>
      </c>
      <c r="N5" s="56" t="s">
        <v>25</v>
      </c>
    </row>
    <row r="6" spans="1:15" ht="52.5" customHeight="1" x14ac:dyDescent="0.2">
      <c r="A6" s="56"/>
      <c r="B6" s="56"/>
      <c r="C6" s="75"/>
      <c r="D6" s="56"/>
      <c r="E6" s="56"/>
      <c r="F6" s="40" t="s">
        <v>1</v>
      </c>
      <c r="G6" s="40" t="s">
        <v>2</v>
      </c>
      <c r="H6" s="56"/>
      <c r="I6" s="56"/>
      <c r="J6" s="56"/>
      <c r="K6" s="57"/>
      <c r="L6" s="56"/>
      <c r="M6" s="56"/>
      <c r="N6" s="56"/>
    </row>
    <row r="7" spans="1:15" ht="52.5" customHeight="1" x14ac:dyDescent="0.2">
      <c r="A7" s="42">
        <v>1</v>
      </c>
      <c r="B7" s="44" t="s">
        <v>39</v>
      </c>
      <c r="C7" s="45" t="s">
        <v>42</v>
      </c>
      <c r="D7" s="32" t="s">
        <v>45</v>
      </c>
      <c r="E7" s="33" t="s">
        <v>43</v>
      </c>
      <c r="F7" s="34" t="s">
        <v>46</v>
      </c>
      <c r="G7" s="34" t="s">
        <v>46</v>
      </c>
      <c r="H7" s="35">
        <v>0</v>
      </c>
      <c r="I7" s="36">
        <v>0</v>
      </c>
      <c r="J7" s="41"/>
      <c r="K7" s="47" t="s">
        <v>58</v>
      </c>
      <c r="L7" s="41" t="s">
        <v>37</v>
      </c>
      <c r="M7" s="37">
        <v>15</v>
      </c>
      <c r="N7" s="26" t="s">
        <v>37</v>
      </c>
      <c r="O7" s="19">
        <v>1</v>
      </c>
    </row>
    <row r="8" spans="1:15" ht="52.5" customHeight="1" x14ac:dyDescent="0.2">
      <c r="A8" s="42">
        <v>2</v>
      </c>
      <c r="B8" s="46" t="s">
        <v>36</v>
      </c>
      <c r="C8" s="32" t="s">
        <v>38</v>
      </c>
      <c r="D8" s="32" t="s">
        <v>47</v>
      </c>
      <c r="E8" s="33" t="s">
        <v>48</v>
      </c>
      <c r="F8" s="34" t="s">
        <v>49</v>
      </c>
      <c r="G8" s="34" t="s">
        <v>50</v>
      </c>
      <c r="H8" s="35">
        <v>7.4999999999999997E-2</v>
      </c>
      <c r="I8" s="36">
        <v>861</v>
      </c>
      <c r="J8" s="33"/>
      <c r="K8" s="47" t="s">
        <v>51</v>
      </c>
      <c r="L8" s="38" t="s">
        <v>37</v>
      </c>
      <c r="M8" s="39">
        <v>22</v>
      </c>
      <c r="N8" s="26" t="s">
        <v>41</v>
      </c>
      <c r="O8" s="19">
        <v>1</v>
      </c>
    </row>
    <row r="9" spans="1:15" ht="52.5" customHeight="1" x14ac:dyDescent="0.2">
      <c r="A9" s="49">
        <v>3</v>
      </c>
      <c r="B9" s="50" t="s">
        <v>52</v>
      </c>
      <c r="C9" s="45" t="s">
        <v>53</v>
      </c>
      <c r="D9" s="32" t="s">
        <v>54</v>
      </c>
      <c r="E9" s="33" t="s">
        <v>55</v>
      </c>
      <c r="F9" s="34" t="s">
        <v>56</v>
      </c>
      <c r="G9" s="34" t="s">
        <v>56</v>
      </c>
      <c r="H9" s="35">
        <v>0</v>
      </c>
      <c r="I9" s="36">
        <v>0</v>
      </c>
      <c r="J9" s="41"/>
      <c r="K9" s="48" t="s">
        <v>57</v>
      </c>
      <c r="L9" s="41" t="s">
        <v>37</v>
      </c>
      <c r="M9" s="37">
        <v>17</v>
      </c>
      <c r="N9" s="26" t="s">
        <v>37</v>
      </c>
      <c r="O9" s="19">
        <v>1</v>
      </c>
    </row>
    <row r="10" spans="1:15" ht="52.5" customHeight="1" x14ac:dyDescent="0.2">
      <c r="A10" s="49">
        <v>4</v>
      </c>
      <c r="B10" s="66" t="s">
        <v>59</v>
      </c>
      <c r="C10" s="69" t="s">
        <v>60</v>
      </c>
      <c r="D10" s="51" t="s">
        <v>61</v>
      </c>
      <c r="E10" s="26" t="s">
        <v>62</v>
      </c>
      <c r="F10" s="52">
        <v>45466.751388888886</v>
      </c>
      <c r="G10" s="52">
        <v>45466.772916666669</v>
      </c>
      <c r="H10" s="35">
        <v>2.1527777777777781E-2</v>
      </c>
      <c r="I10" s="26">
        <v>115</v>
      </c>
      <c r="J10" s="26"/>
      <c r="K10" s="55" t="s">
        <v>63</v>
      </c>
      <c r="L10" s="53" t="s">
        <v>37</v>
      </c>
      <c r="M10" s="37">
        <v>20</v>
      </c>
      <c r="N10" s="37" t="s">
        <v>41</v>
      </c>
      <c r="O10" s="19">
        <v>1</v>
      </c>
    </row>
    <row r="11" spans="1:15" ht="52.5" customHeight="1" x14ac:dyDescent="0.2">
      <c r="A11" s="49">
        <v>5</v>
      </c>
      <c r="B11" s="67"/>
      <c r="C11" s="70"/>
      <c r="D11" s="32" t="s">
        <v>64</v>
      </c>
      <c r="E11" s="54" t="s">
        <v>65</v>
      </c>
      <c r="F11" s="52">
        <v>45466.772916666669</v>
      </c>
      <c r="G11" s="34">
        <v>45467.027777777781</v>
      </c>
      <c r="H11" s="35">
        <v>0.2590277777777778</v>
      </c>
      <c r="I11" s="26">
        <v>342</v>
      </c>
      <c r="J11" s="33"/>
      <c r="K11" s="55" t="s">
        <v>66</v>
      </c>
      <c r="L11" s="53" t="s">
        <v>37</v>
      </c>
      <c r="M11" s="37">
        <v>20</v>
      </c>
      <c r="N11" s="37" t="s">
        <v>41</v>
      </c>
      <c r="O11" s="19">
        <v>1</v>
      </c>
    </row>
    <row r="12" spans="1:15" ht="52.5" customHeight="1" x14ac:dyDescent="0.2">
      <c r="A12" s="49">
        <v>6</v>
      </c>
      <c r="B12" s="68"/>
      <c r="C12" s="71"/>
      <c r="D12" s="32" t="s">
        <v>67</v>
      </c>
      <c r="E12" s="54" t="s">
        <v>62</v>
      </c>
      <c r="F12" s="52">
        <v>45466.902777777781</v>
      </c>
      <c r="G12" s="52">
        <v>45466.916666666664</v>
      </c>
      <c r="H12" s="35">
        <v>1.3888888888888888E-2</v>
      </c>
      <c r="I12" s="26">
        <v>9</v>
      </c>
      <c r="J12" s="33"/>
      <c r="K12" s="47" t="s">
        <v>68</v>
      </c>
      <c r="L12" s="53" t="s">
        <v>37</v>
      </c>
      <c r="M12" s="37">
        <v>20</v>
      </c>
      <c r="N12" s="37" t="s">
        <v>41</v>
      </c>
      <c r="O12" s="19">
        <v>1</v>
      </c>
    </row>
    <row r="13" spans="1:15" ht="41.45" customHeight="1" x14ac:dyDescent="0.2">
      <c r="O13" s="19">
        <v>1</v>
      </c>
    </row>
    <row r="14" spans="1:15" ht="24.95" customHeight="1" x14ac:dyDescent="0.2">
      <c r="B14" s="65" t="s">
        <v>69</v>
      </c>
      <c r="C14" s="65"/>
      <c r="D14" s="65"/>
      <c r="E14" s="11"/>
      <c r="F14" s="12"/>
      <c r="G14" s="12"/>
      <c r="H14" s="13"/>
      <c r="I14" s="11"/>
      <c r="J14" s="29"/>
      <c r="K14" s="14"/>
      <c r="L14" s="16"/>
      <c r="M14" s="16"/>
      <c r="N14" s="16"/>
    </row>
    <row r="15" spans="1:15" ht="18.75" x14ac:dyDescent="0.2">
      <c r="B15" s="62" t="s">
        <v>15</v>
      </c>
      <c r="C15" s="62"/>
      <c r="D15" s="27">
        <v>0</v>
      </c>
      <c r="F15" s="12"/>
      <c r="G15" s="17"/>
      <c r="H15" s="16"/>
      <c r="I15" s="16"/>
      <c r="J15" s="16"/>
      <c r="K15" s="16"/>
      <c r="L15" s="16"/>
      <c r="M15" s="16"/>
      <c r="N15" s="16"/>
    </row>
    <row r="16" spans="1:15" ht="18.75" customHeight="1" x14ac:dyDescent="0.2">
      <c r="B16" s="63" t="s">
        <v>16</v>
      </c>
      <c r="C16" s="64"/>
      <c r="D16" s="27">
        <v>0</v>
      </c>
      <c r="E16" s="10"/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x14ac:dyDescent="0.2">
      <c r="B17" s="63" t="s">
        <v>17</v>
      </c>
      <c r="C17" s="64"/>
      <c r="D17" s="27">
        <v>0</v>
      </c>
      <c r="E17" s="10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customHeight="1" x14ac:dyDescent="0.2">
      <c r="B18" s="83" t="s">
        <v>18</v>
      </c>
      <c r="C18" s="84"/>
      <c r="D18" s="27">
        <v>0</v>
      </c>
      <c r="E18" s="10"/>
      <c r="F18" s="16"/>
      <c r="G18" s="16"/>
      <c r="H18" s="16"/>
      <c r="I18" s="16"/>
      <c r="J18" s="16"/>
      <c r="K18" s="12"/>
      <c r="L18" s="16"/>
      <c r="M18" s="16"/>
      <c r="N18" s="16"/>
    </row>
    <row r="19" spans="2:14" ht="18.75" x14ac:dyDescent="0.2">
      <c r="B19" s="89" t="s">
        <v>12</v>
      </c>
      <c r="C19" s="90"/>
      <c r="D19" s="27">
        <v>3</v>
      </c>
      <c r="E19" s="3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8.75" customHeight="1" x14ac:dyDescent="0.2">
      <c r="B20" s="87" t="s">
        <v>18</v>
      </c>
      <c r="C20" s="88"/>
      <c r="D20" s="27">
        <v>0</v>
      </c>
      <c r="E20" s="10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18.75" customHeight="1" x14ac:dyDescent="0.2">
      <c r="B21" s="85" t="s">
        <v>19</v>
      </c>
      <c r="C21" s="86"/>
      <c r="D21" s="27">
        <v>0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2:14" ht="18.75" customHeight="1" x14ac:dyDescent="0.2">
      <c r="B22" s="81" t="s">
        <v>20</v>
      </c>
      <c r="C22" s="82"/>
      <c r="D22" s="28">
        <v>3</v>
      </c>
      <c r="E22" s="5"/>
      <c r="F22" s="16"/>
      <c r="G22" s="16"/>
      <c r="H22" s="16"/>
      <c r="I22" s="16"/>
      <c r="J22" s="16"/>
      <c r="K22" s="16"/>
      <c r="L22" s="16"/>
      <c r="M22" s="16"/>
      <c r="N22" s="16"/>
    </row>
    <row r="23" spans="2:14" ht="18.75" x14ac:dyDescent="0.2">
      <c r="B23" s="60" t="s">
        <v>22</v>
      </c>
      <c r="C23" s="61"/>
      <c r="D23" s="27">
        <v>0</v>
      </c>
      <c r="E23" s="5"/>
      <c r="F23" s="16"/>
      <c r="G23" s="16"/>
      <c r="H23" s="16"/>
      <c r="I23" s="16"/>
      <c r="J23" s="16"/>
      <c r="K23" s="16"/>
      <c r="L23" s="16"/>
      <c r="M23" s="16"/>
      <c r="N23" s="16"/>
    </row>
    <row r="24" spans="2:14" ht="18.75" customHeight="1" x14ac:dyDescent="0.2">
      <c r="B24" s="91" t="s">
        <v>21</v>
      </c>
      <c r="C24" s="92"/>
      <c r="D24" s="27">
        <v>0</v>
      </c>
      <c r="F24" s="16"/>
      <c r="G24" s="16"/>
      <c r="H24" s="16"/>
      <c r="I24" s="16"/>
      <c r="J24" s="16"/>
      <c r="K24" s="16"/>
      <c r="L24" s="16"/>
      <c r="M24" s="16"/>
      <c r="N24" s="16"/>
    </row>
    <row r="25" spans="2:14" ht="7.5" customHeight="1" x14ac:dyDescent="0.2">
      <c r="B25" s="6"/>
      <c r="C25" s="6"/>
      <c r="D25" s="2"/>
      <c r="F25" s="16"/>
      <c r="G25" s="16"/>
      <c r="H25" s="16"/>
      <c r="I25" s="16"/>
      <c r="J25" s="16"/>
      <c r="K25" s="16"/>
      <c r="L25" s="16"/>
      <c r="M25" s="16"/>
      <c r="N25" s="16"/>
    </row>
    <row r="26" spans="2:14" ht="60.75" customHeight="1" x14ac:dyDescent="0.2">
      <c r="B26" s="79" t="s">
        <v>26</v>
      </c>
      <c r="C26" s="80"/>
      <c r="D26" s="20">
        <f>SUM(I7:I12)</f>
        <v>1327</v>
      </c>
      <c r="E26" s="58" t="s">
        <v>35</v>
      </c>
      <c r="F26" s="59"/>
      <c r="G26" s="20">
        <f>SUMIF(N7:N12,"да",I7:I12)</f>
        <v>1327</v>
      </c>
      <c r="H26" s="58" t="s">
        <v>27</v>
      </c>
      <c r="I26" s="59"/>
      <c r="J26" s="20">
        <f>D26-G26</f>
        <v>0</v>
      </c>
      <c r="M26" s="1"/>
      <c r="N26" s="4"/>
    </row>
    <row r="27" spans="2:14" ht="6.75" customHeight="1" x14ac:dyDescent="0.2">
      <c r="B27" s="30"/>
      <c r="C27" s="30"/>
      <c r="D27" s="21"/>
      <c r="E27" s="22"/>
      <c r="F27" s="23"/>
      <c r="G27" s="22"/>
      <c r="H27" s="22"/>
      <c r="I27" s="23"/>
      <c r="J27" s="22"/>
      <c r="K27" s="18"/>
      <c r="L27" s="1"/>
      <c r="M27" s="1"/>
      <c r="N27" s="4"/>
    </row>
    <row r="28" spans="2:14" ht="51" customHeight="1" x14ac:dyDescent="0.2">
      <c r="B28" s="79" t="s">
        <v>28</v>
      </c>
      <c r="C28" s="80"/>
      <c r="D28" s="31">
        <f>SUM(H7:H12)</f>
        <v>0.36944444444444446</v>
      </c>
      <c r="E28" s="58" t="s">
        <v>29</v>
      </c>
      <c r="F28" s="59"/>
      <c r="G28" s="24">
        <f>SUMIF(N7:N12,"да",H7:H12)</f>
        <v>0.36944444444444446</v>
      </c>
      <c r="H28" s="58" t="s">
        <v>30</v>
      </c>
      <c r="I28" s="59"/>
      <c r="J28" s="24">
        <f>D28-G28</f>
        <v>0</v>
      </c>
      <c r="M28" s="1"/>
      <c r="N28" s="4"/>
    </row>
    <row r="29" spans="2:14" ht="8.25" customHeight="1" x14ac:dyDescent="0.2">
      <c r="B29" s="30"/>
      <c r="C29" s="30"/>
      <c r="D29" s="25"/>
      <c r="E29" s="22"/>
      <c r="F29" s="22"/>
      <c r="G29" s="25" t="s">
        <v>34</v>
      </c>
      <c r="H29" s="22"/>
      <c r="I29" s="22"/>
      <c r="J29" s="25"/>
      <c r="M29" s="1"/>
      <c r="N29" s="4"/>
    </row>
    <row r="30" spans="2:14" ht="51" customHeight="1" x14ac:dyDescent="0.2">
      <c r="B30" s="79" t="s">
        <v>31</v>
      </c>
      <c r="C30" s="80"/>
      <c r="D30" s="43">
        <f>SUM(O7:O12)</f>
        <v>6</v>
      </c>
      <c r="E30" s="58" t="s">
        <v>32</v>
      </c>
      <c r="F30" s="59"/>
      <c r="G30" s="43">
        <f>SUMIF(N7:N12,"да",O7:O12)</f>
        <v>4</v>
      </c>
      <c r="H30" s="58" t="s">
        <v>33</v>
      </c>
      <c r="I30" s="59"/>
      <c r="J30" s="20">
        <f>D30-G30</f>
        <v>2</v>
      </c>
      <c r="M30" s="1"/>
      <c r="N30" s="4"/>
    </row>
    <row r="31" spans="2:14" ht="22.5" x14ac:dyDescent="0.2">
      <c r="B31" s="7" t="s">
        <v>13</v>
      </c>
      <c r="C31" s="7"/>
      <c r="G31" s="9"/>
      <c r="H31" s="9"/>
      <c r="I31" s="9"/>
      <c r="J31" s="9"/>
      <c r="K31" s="9"/>
      <c r="L31" s="4"/>
      <c r="M31" s="4"/>
      <c r="N31" s="4"/>
    </row>
    <row r="32" spans="2:14" ht="12.75" customHeight="1" x14ac:dyDescent="0.2">
      <c r="B32" s="78" t="s">
        <v>40</v>
      </c>
      <c r="C32" s="78"/>
      <c r="G32" s="9"/>
      <c r="H32" s="9"/>
      <c r="I32" s="9"/>
      <c r="J32" s="9"/>
      <c r="K32" s="9"/>
      <c r="L32" s="4"/>
      <c r="M32" s="4"/>
    </row>
    <row r="33" spans="6:8" x14ac:dyDescent="0.2">
      <c r="F33" s="15"/>
      <c r="G33" s="15"/>
      <c r="H33" s="15"/>
    </row>
  </sheetData>
  <sortState ref="B7:N8">
    <sortCondition ref="F7:F8"/>
    <sortCondition ref="B7:B8"/>
  </sortState>
  <mergeCells count="40">
    <mergeCell ref="B32:C32"/>
    <mergeCell ref="B30:C30"/>
    <mergeCell ref="B28:C28"/>
    <mergeCell ref="B22:C22"/>
    <mergeCell ref="B18:C18"/>
    <mergeCell ref="B21:C21"/>
    <mergeCell ref="B20:C20"/>
    <mergeCell ref="B19:C19"/>
    <mergeCell ref="B24:C24"/>
    <mergeCell ref="B26:C26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H30:I30"/>
    <mergeCell ref="B23:C23"/>
    <mergeCell ref="H26:I26"/>
    <mergeCell ref="E28:F28"/>
    <mergeCell ref="H28:I28"/>
    <mergeCell ref="B15:C15"/>
    <mergeCell ref="B16:C16"/>
    <mergeCell ref="B14:D14"/>
    <mergeCell ref="B17:C17"/>
    <mergeCell ref="E30:F30"/>
    <mergeCell ref="E26:F26"/>
    <mergeCell ref="B10:B12"/>
    <mergeCell ref="C10:C1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2024-05-20T02:37:45Z</cp:lastPrinted>
  <dcterms:created xsi:type="dcterms:W3CDTF">1996-10-08T23:32:33Z</dcterms:created>
  <dcterms:modified xsi:type="dcterms:W3CDTF">2024-06-24T08:24:16Z</dcterms:modified>
</cp:coreProperties>
</file>