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emenovia\Desktop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33" i="12" l="1"/>
  <c r="G29" i="12"/>
  <c r="D29" i="12"/>
  <c r="D33" i="12"/>
  <c r="J33" i="12" l="1"/>
  <c r="J29" i="12"/>
  <c r="H15" i="12"/>
  <c r="H14" i="12"/>
  <c r="H13" i="12"/>
  <c r="H12" i="12" l="1"/>
  <c r="H11" i="12"/>
  <c r="H10" i="12"/>
  <c r="G31" i="12" l="1"/>
  <c r="D31" i="12"/>
  <c r="J31" i="12" s="1"/>
</calcChain>
</file>

<file path=xl/sharedStrings.xml><?xml version="1.0" encoding="utf-8"?>
<sst xmlns="http://schemas.openxmlformats.org/spreadsheetml/2006/main" count="99" uniqueCount="77">
  <si>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</si>
  <si>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</si>
  <si>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</si>
  <si>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</si>
  <si>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</si>
  <si>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</si>
  <si>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</si>
  <si>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</si>
  <si>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</si>
  <si>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</si>
  <si>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</si>
  <si>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</si>
  <si>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</si>
  <si>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</si>
  <si>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</si>
  <si>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</si>
  <si>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</si>
  <si>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</si>
  <si>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</si>
  <si>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</si>
  <si>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</si>
  <si>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</si>
  <si>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</si>
  <si>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</si>
  <si>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</si>
  <si>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</si>
  <si>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</si>
  <si>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</si>
  <si>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</si>
  <si>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</si>
  <si>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</si>
  <si>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</si>
  <si>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</si>
  <si>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</si>
  <si>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</si>
  <si>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из них   недоотпуск  в  сетях АО "ЮРЭСК" 
( кВт*ч)-</t>
  </si>
  <si>
    <t>Советский ф-л
АО "ЮРЭСК"</t>
  </si>
  <si>
    <t>нет</t>
  </si>
  <si>
    <t>г. Советский</t>
  </si>
  <si>
    <t xml:space="preserve">АО "ЮРЭСК" 
г. Ханты-Мансийск </t>
  </si>
  <si>
    <t>Исполнитель :  ДОДС Ярошенко А.А.</t>
  </si>
  <si>
    <t>за период с 08:00 10.06.24 по 08:00 17.06.24.</t>
  </si>
  <si>
    <t>г. Югорск</t>
  </si>
  <si>
    <t>ПС 110 кВ Геологическая, ВЛ-10 кВ Строитель</t>
  </si>
  <si>
    <t>ТО, УАПВ</t>
  </si>
  <si>
    <t>Причина отключения устанавливается.</t>
  </si>
  <si>
    <t>да</t>
  </si>
  <si>
    <t>г. Ханты-Мансийск</t>
  </si>
  <si>
    <t>ВЛ-110 кВ  Югра-Самарово-1</t>
  </si>
  <si>
    <t>НАПВ, ДЗ, 1ст.ТНЗНП, ТО</t>
  </si>
  <si>
    <t>12.06.24
13:35</t>
  </si>
  <si>
    <t>12.06.24
15:36</t>
  </si>
  <si>
    <t>Касание нижнего провода ф.С в пролетах опора 43-44 при проведении несанкционированных погрузочно-разгрузочных работ сторонней организацией.</t>
  </si>
  <si>
    <t>Няганский ф-л 
АО "ЮРЭСК"</t>
  </si>
  <si>
    <t>г. Нягань</t>
  </si>
  <si>
    <t>ПС 110 кВ Чара, 
КЛ-10 кВ Пож. Депо-1</t>
  </si>
  <si>
    <t>ТО</t>
  </si>
  <si>
    <t>1 школа</t>
  </si>
  <si>
    <t>РП 10 кВ №5-17, 
ВЛ-10 кВ ф. Северный</t>
  </si>
  <si>
    <t>отключена персоналом</t>
  </si>
  <si>
    <t>Причина отключения разрушение изолятора ф.А на оп.№22/20.</t>
  </si>
  <si>
    <t>1 школа, 1 дет. сад</t>
  </si>
  <si>
    <t>ПС 110 кВ Хвойная, 
ВЛ-10 кВ ЦОК-1</t>
  </si>
  <si>
    <t>Разрушение концевой кабельной муфты на оп. 13.</t>
  </si>
  <si>
    <t>Белоярский ф-л 
АО "ЮРЭСК"</t>
  </si>
  <si>
    <t>ПС 110 кВ Советская,
ВЛ-10 кВ Кремень</t>
  </si>
  <si>
    <t>Разрушение концевой кабельной муфты на оп. 1.</t>
  </si>
  <si>
    <t>Березовский ф-л 
АО "ЮРЭСК"</t>
  </si>
  <si>
    <t>п. Березово</t>
  </si>
  <si>
    <t>КПП 20 кВ Березово,
ВЛЗ 20 кВ Шайтанка</t>
  </si>
  <si>
    <t>Причина отключения устанавливается (дождь, гроза).</t>
  </si>
  <si>
    <t>ПС 110 кВ Березово,
ВЛ 6 кВ ф. 5</t>
  </si>
  <si>
    <t>МТЗ</t>
  </si>
  <si>
    <t>Разрушение концевой кабельной муфты на оп. 128 (потребительская).</t>
  </si>
  <si>
    <t>КПП 20 кВ Березово,
ВЛЗ 20 кВ Пугоры</t>
  </si>
  <si>
    <t>Повреждение концевой кабельной муфты оп№17 ввод№2 на ТП-5-1418.</t>
  </si>
  <si>
    <t>Итого - 9 отключений, из них в сетях ЮРЭСК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</si>
</sst>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106">
    <xf numFmtId="0" fontId="0" fillId="0" borderId="0" xfId="0"/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wrapText="1"/>
    </xf>
    <xf numFmtId="0" fontId="43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0" fontId="32" fillId="0" borderId="0" xfId="0" applyFont="1" applyAlignment="1">
      <alignment wrapText="1"/>
    </xf>
    <xf numFmtId="14" fontId="32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166" fontId="60" fillId="0" borderId="0" xfId="876" applyNumberFormat="1" applyFont="1" applyAlignment="1">
      <alignment horizontal="center" vertical="center" wrapText="1"/>
    </xf>
    <xf numFmtId="167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20" fontId="32" fillId="0" borderId="0" xfId="0" applyNumberFormat="1" applyFont="1" applyAlignment="1">
      <alignment wrapText="1"/>
    </xf>
    <xf numFmtId="14" fontId="39" fillId="0" borderId="0" xfId="0" applyNumberFormat="1" applyFont="1" applyAlignment="1">
      <alignment vertical="center" wrapText="1"/>
    </xf>
    <xf numFmtId="21" fontId="39" fillId="0" borderId="0" xfId="0" applyNumberFormat="1" applyFont="1" applyAlignment="1">
      <alignment vertical="center" wrapText="1"/>
    </xf>
    <xf numFmtId="1" fontId="39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Alignment="1">
      <alignment horizontal="center" vertical="center" wrapText="1"/>
    </xf>
    <xf numFmtId="14" fontId="45" fillId="2" borderId="0" xfId="0" applyNumberFormat="1" applyFont="1" applyFill="1" applyAlignment="1">
      <alignment horizontal="center" vertical="center" wrapText="1"/>
    </xf>
    <xf numFmtId="0" fontId="32" fillId="2" borderId="0" xfId="0" applyFont="1" applyFill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63" fillId="9" borderId="6" xfId="0" applyNumberFormat="1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left" vertical="center"/>
    </xf>
    <xf numFmtId="169" fontId="63" fillId="9" borderId="6" xfId="0" applyNumberFormat="1" applyFont="1" applyFill="1" applyBorder="1" applyAlignment="1">
      <alignment horizontal="left" vertical="center" wrapText="1"/>
    </xf>
    <xf numFmtId="0" fontId="70" fillId="5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20" fontId="60" fillId="0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3" fillId="9" borderId="1" xfId="0" applyFont="1" applyFill="1" applyBorder="1" applyAlignment="1">
      <alignment horizontal="left" vertical="center" wrapText="1"/>
    </xf>
    <xf numFmtId="0" fontId="39" fillId="0" borderId="8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center" vertical="center" wrapText="1"/>
    </xf>
    <xf numFmtId="166" fontId="60" fillId="0" borderId="7" xfId="876" applyNumberFormat="1" applyFont="1" applyFill="1" applyBorder="1" applyAlignment="1">
      <alignment horizontal="center" vertical="center" wrapText="1"/>
    </xf>
    <xf numFmtId="20" fontId="39" fillId="0" borderId="7" xfId="0" applyNumberFormat="1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49" fontId="60" fillId="2" borderId="7" xfId="0" applyNumberFormat="1" applyFont="1" applyFill="1" applyBorder="1" applyAlignment="1">
      <alignment horizontal="center" vertical="center" wrapText="1"/>
    </xf>
    <xf numFmtId="22" fontId="39" fillId="0" borderId="1" xfId="0" applyNumberFormat="1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70" fillId="6" borderId="1" xfId="0" applyFont="1" applyFill="1" applyBorder="1" applyAlignment="1">
      <alignment horizontal="left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63" fillId="9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63" fillId="9" borderId="9" xfId="0" applyFont="1" applyFill="1" applyBorder="1" applyAlignment="1">
      <alignment horizontal="left" vertical="center" wrapText="1"/>
    </xf>
    <xf numFmtId="0" fontId="63" fillId="9" borderId="7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 wrapText="1"/>
    </xf>
    <xf numFmtId="0" fontId="35" fillId="2" borderId="0" xfId="0" applyFont="1" applyFill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top" wrapText="1"/>
    </xf>
    <xf numFmtId="0" fontId="33" fillId="2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36"/>
  <sheetViews>
    <sheetView tabSelected="1" topLeftCell="A4" zoomScale="70" zoomScaleNormal="70" zoomScaleSheetLayoutView="70" workbookViewId="0">
      <selection activeCell="K20" sqref="K20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3.85546875" style="8" customWidth="1"/>
    <col min="5" max="5" width="25.85546875" style="8" customWidth="1"/>
    <col min="6" max="6" width="23.42578125" style="8" customWidth="1"/>
    <col min="7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5" ht="15.75" x14ac:dyDescent="0.25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5" ht="15.75" x14ac:dyDescent="0.2">
      <c r="A3" s="87" t="s">
        <v>41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5" ht="15.75" x14ac:dyDescent="0.2">
      <c r="A4" s="88" t="s">
        <v>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5" ht="12.75" customHeight="1" x14ac:dyDescent="0.2">
      <c r="A5" s="66" t="s">
        <v>14</v>
      </c>
      <c r="B5" s="66" t="s">
        <v>4</v>
      </c>
      <c r="C5" s="85" t="s">
        <v>6</v>
      </c>
      <c r="D5" s="66" t="s">
        <v>3</v>
      </c>
      <c r="E5" s="66" t="s">
        <v>7</v>
      </c>
      <c r="F5" s="66" t="s">
        <v>5</v>
      </c>
      <c r="G5" s="66"/>
      <c r="H5" s="66" t="s">
        <v>10</v>
      </c>
      <c r="I5" s="66" t="s">
        <v>9</v>
      </c>
      <c r="J5" s="104"/>
      <c r="K5" s="66" t="s">
        <v>0</v>
      </c>
      <c r="L5" s="66" t="s">
        <v>8</v>
      </c>
      <c r="M5" s="66" t="s">
        <v>24</v>
      </c>
      <c r="N5" s="66" t="s">
        <v>25</v>
      </c>
    </row>
    <row r="6" spans="1:15" ht="52.5" customHeight="1" x14ac:dyDescent="0.2">
      <c r="A6" s="66"/>
      <c r="B6" s="66"/>
      <c r="C6" s="86"/>
      <c r="D6" s="66"/>
      <c r="E6" s="66"/>
      <c r="F6" s="40" t="s">
        <v>1</v>
      </c>
      <c r="G6" s="40" t="s">
        <v>2</v>
      </c>
      <c r="H6" s="66"/>
      <c r="I6" s="66"/>
      <c r="J6" s="105"/>
      <c r="K6" s="67"/>
      <c r="L6" s="66"/>
      <c r="M6" s="66"/>
      <c r="N6" s="66"/>
    </row>
    <row r="7" spans="1:15" ht="52.5" customHeight="1" x14ac:dyDescent="0.2">
      <c r="A7" s="42">
        <v>1</v>
      </c>
      <c r="B7" s="44" t="s">
        <v>36</v>
      </c>
      <c r="C7" s="45" t="s">
        <v>42</v>
      </c>
      <c r="D7" s="32" t="s">
        <v>43</v>
      </c>
      <c r="E7" s="33" t="s">
        <v>44</v>
      </c>
      <c r="F7" s="34">
        <v>45455.228472222225</v>
      </c>
      <c r="G7" s="34">
        <v>45455.228472222225</v>
      </c>
      <c r="H7" s="35">
        <v>0</v>
      </c>
      <c r="I7" s="36">
        <v>0</v>
      </c>
      <c r="J7" s="41"/>
      <c r="K7" s="64" t="s">
        <v>45</v>
      </c>
      <c r="L7" s="41" t="s">
        <v>37</v>
      </c>
      <c r="M7" s="37">
        <v>24</v>
      </c>
      <c r="N7" s="26" t="s">
        <v>46</v>
      </c>
      <c r="O7" s="19">
        <v>1</v>
      </c>
    </row>
    <row r="8" spans="1:15" ht="52.5" customHeight="1" x14ac:dyDescent="0.2">
      <c r="A8" s="42">
        <v>2</v>
      </c>
      <c r="B8" s="46" t="s">
        <v>39</v>
      </c>
      <c r="C8" s="32" t="s">
        <v>47</v>
      </c>
      <c r="D8" s="32" t="s">
        <v>48</v>
      </c>
      <c r="E8" s="33" t="s">
        <v>49</v>
      </c>
      <c r="F8" s="34" t="s">
        <v>50</v>
      </c>
      <c r="G8" s="34" t="s">
        <v>51</v>
      </c>
      <c r="H8" s="35">
        <v>8.4027777777777771E-2</v>
      </c>
      <c r="I8" s="33">
        <v>0</v>
      </c>
      <c r="J8" s="33"/>
      <c r="K8" s="49" t="s">
        <v>52</v>
      </c>
      <c r="L8" s="38" t="s">
        <v>37</v>
      </c>
      <c r="M8" s="39">
        <v>17</v>
      </c>
      <c r="N8" s="26" t="s">
        <v>37</v>
      </c>
      <c r="O8" s="19">
        <v>1</v>
      </c>
    </row>
    <row r="9" spans="1:15" ht="52.5" customHeight="1" x14ac:dyDescent="0.2">
      <c r="A9" s="48">
        <v>3</v>
      </c>
      <c r="B9" s="76" t="s">
        <v>53</v>
      </c>
      <c r="C9" s="78" t="s">
        <v>54</v>
      </c>
      <c r="D9" s="50" t="s">
        <v>55</v>
      </c>
      <c r="E9" s="33" t="s">
        <v>56</v>
      </c>
      <c r="F9" s="34">
        <v>45457.229166666664</v>
      </c>
      <c r="G9" s="34">
        <v>45457.4375</v>
      </c>
      <c r="H9" s="51">
        <v>0.20833333333333334</v>
      </c>
      <c r="I9" s="52">
        <v>987</v>
      </c>
      <c r="J9" s="41"/>
      <c r="K9" s="63" t="s">
        <v>75</v>
      </c>
      <c r="L9" s="41" t="s">
        <v>57</v>
      </c>
      <c r="M9" s="37">
        <v>20</v>
      </c>
      <c r="N9" s="26" t="s">
        <v>46</v>
      </c>
      <c r="O9" s="19">
        <v>1</v>
      </c>
    </row>
    <row r="10" spans="1:15" ht="52.5" customHeight="1" x14ac:dyDescent="0.2">
      <c r="A10" s="48">
        <v>4</v>
      </c>
      <c r="B10" s="77"/>
      <c r="C10" s="77"/>
      <c r="D10" s="50" t="s">
        <v>58</v>
      </c>
      <c r="E10" s="33" t="s">
        <v>59</v>
      </c>
      <c r="F10" s="34">
        <v>45457.252083333333</v>
      </c>
      <c r="G10" s="34">
        <v>45457.306250000001</v>
      </c>
      <c r="H10" s="51">
        <f t="shared" ref="H10:H15" si="0">G10-F10</f>
        <v>5.4166666668606922E-2</v>
      </c>
      <c r="I10" s="52">
        <v>404</v>
      </c>
      <c r="J10" s="41"/>
      <c r="K10" s="49" t="s">
        <v>60</v>
      </c>
      <c r="L10" s="41" t="s">
        <v>61</v>
      </c>
      <c r="M10" s="37">
        <v>20</v>
      </c>
      <c r="N10" s="26" t="s">
        <v>46</v>
      </c>
      <c r="O10" s="19">
        <v>1</v>
      </c>
    </row>
    <row r="11" spans="1:15" ht="52.5" customHeight="1" x14ac:dyDescent="0.2">
      <c r="A11" s="48">
        <v>5</v>
      </c>
      <c r="B11" s="44" t="s">
        <v>36</v>
      </c>
      <c r="C11" s="45" t="s">
        <v>42</v>
      </c>
      <c r="D11" s="32" t="s">
        <v>62</v>
      </c>
      <c r="E11" s="33" t="s">
        <v>59</v>
      </c>
      <c r="F11" s="34">
        <v>45456.72152777778</v>
      </c>
      <c r="G11" s="34">
        <v>45456.799305555556</v>
      </c>
      <c r="H11" s="35">
        <f t="shared" si="0"/>
        <v>7.7777777776645962E-2</v>
      </c>
      <c r="I11" s="36">
        <v>0</v>
      </c>
      <c r="J11" s="41"/>
      <c r="K11" s="47" t="s">
        <v>63</v>
      </c>
      <c r="L11" s="41" t="s">
        <v>37</v>
      </c>
      <c r="M11" s="37">
        <v>25</v>
      </c>
      <c r="N11" s="26" t="s">
        <v>46</v>
      </c>
      <c r="O11" s="19">
        <v>1</v>
      </c>
    </row>
    <row r="12" spans="1:15" ht="52.5" customHeight="1" x14ac:dyDescent="0.2">
      <c r="A12" s="48">
        <v>6</v>
      </c>
      <c r="B12" s="53" t="s">
        <v>64</v>
      </c>
      <c r="C12" s="54" t="s">
        <v>38</v>
      </c>
      <c r="D12" s="55" t="s">
        <v>65</v>
      </c>
      <c r="E12" s="56" t="s">
        <v>56</v>
      </c>
      <c r="F12" s="57">
        <v>45456.751388888886</v>
      </c>
      <c r="G12" s="57">
        <v>45456.993055555555</v>
      </c>
      <c r="H12" s="58">
        <f t="shared" si="0"/>
        <v>0.24166666666860692</v>
      </c>
      <c r="I12" s="56">
        <v>124</v>
      </c>
      <c r="J12" s="59"/>
      <c r="K12" s="47" t="s">
        <v>66</v>
      </c>
      <c r="L12" s="60" t="s">
        <v>37</v>
      </c>
      <c r="M12" s="37">
        <v>25</v>
      </c>
      <c r="N12" s="37" t="s">
        <v>46</v>
      </c>
      <c r="O12" s="19">
        <v>1</v>
      </c>
    </row>
    <row r="13" spans="1:15" ht="52.5" customHeight="1" x14ac:dyDescent="0.2">
      <c r="A13" s="48">
        <v>7</v>
      </c>
      <c r="B13" s="76" t="s">
        <v>67</v>
      </c>
      <c r="C13" s="78" t="s">
        <v>68</v>
      </c>
      <c r="D13" s="61" t="s">
        <v>69</v>
      </c>
      <c r="E13" s="33" t="s">
        <v>56</v>
      </c>
      <c r="F13" s="34">
        <v>45457.852777777778</v>
      </c>
      <c r="G13" s="34">
        <v>45457.87777777778</v>
      </c>
      <c r="H13" s="35">
        <f t="shared" si="0"/>
        <v>2.5000000001455192E-2</v>
      </c>
      <c r="I13" s="36">
        <v>135</v>
      </c>
      <c r="J13" s="36"/>
      <c r="K13" s="65" t="s">
        <v>70</v>
      </c>
      <c r="L13" s="62" t="s">
        <v>37</v>
      </c>
      <c r="M13" s="39">
        <v>25</v>
      </c>
      <c r="N13" s="26" t="s">
        <v>46</v>
      </c>
      <c r="O13" s="19">
        <v>1</v>
      </c>
    </row>
    <row r="14" spans="1:15" ht="52.5" customHeight="1" x14ac:dyDescent="0.2">
      <c r="A14" s="48">
        <v>8</v>
      </c>
      <c r="B14" s="79"/>
      <c r="C14" s="81"/>
      <c r="D14" s="61" t="s">
        <v>71</v>
      </c>
      <c r="E14" s="33" t="s">
        <v>72</v>
      </c>
      <c r="F14" s="34">
        <v>45457.886805555558</v>
      </c>
      <c r="G14" s="34">
        <v>45458.081944444442</v>
      </c>
      <c r="H14" s="35">
        <f t="shared" si="0"/>
        <v>0.195138888884685</v>
      </c>
      <c r="I14" s="36">
        <v>142</v>
      </c>
      <c r="J14" s="36"/>
      <c r="K14" s="63" t="s">
        <v>73</v>
      </c>
      <c r="L14" s="62" t="s">
        <v>37</v>
      </c>
      <c r="M14" s="39">
        <v>25</v>
      </c>
      <c r="N14" s="26" t="s">
        <v>46</v>
      </c>
      <c r="O14" s="19">
        <v>1</v>
      </c>
    </row>
    <row r="15" spans="1:15" ht="52.5" customHeight="1" x14ac:dyDescent="0.2">
      <c r="A15" s="48">
        <v>9</v>
      </c>
      <c r="B15" s="80"/>
      <c r="C15" s="82"/>
      <c r="D15" s="61" t="s">
        <v>74</v>
      </c>
      <c r="E15" s="33" t="s">
        <v>56</v>
      </c>
      <c r="F15" s="34">
        <v>45457.90625</v>
      </c>
      <c r="G15" s="34">
        <v>45457.912499999999</v>
      </c>
      <c r="H15" s="35">
        <f t="shared" si="0"/>
        <v>6.2499999985448085E-3</v>
      </c>
      <c r="I15" s="36">
        <v>89</v>
      </c>
      <c r="J15" s="36"/>
      <c r="K15" s="65" t="s">
        <v>70</v>
      </c>
      <c r="L15" s="62" t="s">
        <v>37</v>
      </c>
      <c r="M15" s="39">
        <v>25</v>
      </c>
      <c r="N15" s="26" t="s">
        <v>46</v>
      </c>
      <c r="O15" s="19">
        <v>1</v>
      </c>
    </row>
    <row r="16" spans="1:15" ht="41.45" customHeight="1" x14ac:dyDescent="0.2">
      <c r="O16" s="19">
        <v>1</v>
      </c>
    </row>
    <row r="17" spans="2:14" ht="24.95" customHeight="1" x14ac:dyDescent="0.2">
      <c r="B17" s="75" t="s">
        <v>76</v>
      </c>
      <c r="C17" s="75"/>
      <c r="D17" s="75"/>
      <c r="E17" s="11"/>
      <c r="F17" s="12"/>
      <c r="G17" s="12"/>
      <c r="H17" s="13"/>
      <c r="I17" s="11"/>
      <c r="J17" s="29"/>
      <c r="K17" s="14"/>
      <c r="L17" s="16"/>
      <c r="M17" s="16"/>
      <c r="N17" s="16"/>
    </row>
    <row r="18" spans="2:14" ht="18.75" x14ac:dyDescent="0.2">
      <c r="B18" s="72" t="s">
        <v>15</v>
      </c>
      <c r="C18" s="72"/>
      <c r="D18" s="27">
        <v>2</v>
      </c>
      <c r="F18" s="12"/>
      <c r="G18" s="17"/>
      <c r="H18" s="16"/>
      <c r="I18" s="16"/>
      <c r="J18" s="16"/>
      <c r="K18" s="16"/>
      <c r="L18" s="16"/>
      <c r="M18" s="16"/>
      <c r="N18" s="16"/>
    </row>
    <row r="19" spans="2:14" ht="18.75" customHeight="1" x14ac:dyDescent="0.2">
      <c r="B19" s="73" t="s">
        <v>16</v>
      </c>
      <c r="C19" s="74"/>
      <c r="D19" s="27">
        <v>0</v>
      </c>
      <c r="E19" s="10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.75" x14ac:dyDescent="0.2">
      <c r="B20" s="73" t="s">
        <v>17</v>
      </c>
      <c r="C20" s="74"/>
      <c r="D20" s="27">
        <v>0</v>
      </c>
      <c r="E20" s="10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8.75" customHeight="1" x14ac:dyDescent="0.2">
      <c r="B21" s="94" t="s">
        <v>18</v>
      </c>
      <c r="C21" s="95"/>
      <c r="D21" s="27">
        <v>0</v>
      </c>
      <c r="E21" s="10"/>
      <c r="F21" s="16"/>
      <c r="G21" s="16"/>
      <c r="H21" s="16"/>
      <c r="I21" s="16"/>
      <c r="J21" s="16"/>
      <c r="K21" s="12"/>
      <c r="L21" s="16"/>
      <c r="M21" s="16"/>
      <c r="N21" s="16"/>
    </row>
    <row r="22" spans="2:14" ht="18.75" x14ac:dyDescent="0.2">
      <c r="B22" s="100" t="s">
        <v>12</v>
      </c>
      <c r="C22" s="101"/>
      <c r="D22" s="27">
        <v>4</v>
      </c>
      <c r="E22" s="3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18.75" customHeight="1" x14ac:dyDescent="0.2">
      <c r="B23" s="98" t="s">
        <v>18</v>
      </c>
      <c r="C23" s="99"/>
      <c r="D23" s="27">
        <v>0</v>
      </c>
      <c r="E23" s="10"/>
      <c r="F23" s="16"/>
      <c r="G23" s="16"/>
      <c r="H23" s="16"/>
      <c r="I23" s="16"/>
      <c r="J23" s="16"/>
      <c r="K23" s="16"/>
      <c r="L23" s="16"/>
      <c r="M23" s="16"/>
      <c r="N23" s="16"/>
    </row>
    <row r="24" spans="2:14" ht="18.75" customHeight="1" x14ac:dyDescent="0.2">
      <c r="B24" s="96" t="s">
        <v>19</v>
      </c>
      <c r="C24" s="97"/>
      <c r="D24" s="27">
        <v>0</v>
      </c>
      <c r="F24" s="16"/>
      <c r="G24" s="16"/>
      <c r="H24" s="16"/>
      <c r="I24" s="16"/>
      <c r="J24" s="16"/>
      <c r="K24" s="16"/>
      <c r="L24" s="16"/>
      <c r="M24" s="16"/>
      <c r="N24" s="16"/>
    </row>
    <row r="25" spans="2:14" ht="18.75" customHeight="1" x14ac:dyDescent="0.2">
      <c r="B25" s="92" t="s">
        <v>20</v>
      </c>
      <c r="C25" s="93"/>
      <c r="D25" s="28">
        <v>3</v>
      </c>
      <c r="E25" s="5"/>
      <c r="F25" s="16"/>
      <c r="G25" s="16"/>
      <c r="H25" s="16"/>
      <c r="I25" s="16"/>
      <c r="J25" s="16"/>
      <c r="K25" s="16"/>
      <c r="L25" s="16"/>
      <c r="M25" s="16"/>
      <c r="N25" s="16"/>
    </row>
    <row r="26" spans="2:14" ht="18.75" x14ac:dyDescent="0.2">
      <c r="B26" s="70" t="s">
        <v>22</v>
      </c>
      <c r="C26" s="71"/>
      <c r="D26" s="27">
        <v>0</v>
      </c>
      <c r="E26" s="5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8.75" customHeight="1" x14ac:dyDescent="0.2">
      <c r="B27" s="102" t="s">
        <v>21</v>
      </c>
      <c r="C27" s="103"/>
      <c r="D27" s="27">
        <v>0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7.5" customHeight="1" x14ac:dyDescent="0.2">
      <c r="B28" s="6"/>
      <c r="C28" s="6"/>
      <c r="D28" s="2"/>
      <c r="F28" s="16"/>
      <c r="G28" s="16"/>
      <c r="H28" s="16"/>
      <c r="I28" s="16"/>
      <c r="J28" s="16"/>
      <c r="K28" s="16"/>
      <c r="L28" s="16"/>
      <c r="M28" s="16"/>
      <c r="N28" s="16"/>
    </row>
    <row r="29" spans="2:14" ht="60.75" customHeight="1" x14ac:dyDescent="0.2">
      <c r="B29" s="90" t="s">
        <v>26</v>
      </c>
      <c r="C29" s="91"/>
      <c r="D29" s="20">
        <f>SUM(I7:I15)</f>
        <v>1881</v>
      </c>
      <c r="E29" s="68" t="s">
        <v>35</v>
      </c>
      <c r="F29" s="69"/>
      <c r="G29" s="20">
        <f>SUMIF(N7:N15,"да",I7:I15)</f>
        <v>1881</v>
      </c>
      <c r="H29" s="68" t="s">
        <v>27</v>
      </c>
      <c r="I29" s="69"/>
      <c r="J29" s="20">
        <f>D29-G29</f>
        <v>0</v>
      </c>
      <c r="M29" s="1"/>
      <c r="N29" s="4"/>
    </row>
    <row r="30" spans="2:14" ht="6.75" customHeight="1" x14ac:dyDescent="0.2">
      <c r="B30" s="30"/>
      <c r="C30" s="30"/>
      <c r="D30" s="21"/>
      <c r="E30" s="22"/>
      <c r="F30" s="23"/>
      <c r="G30" s="22"/>
      <c r="H30" s="22"/>
      <c r="I30" s="23"/>
      <c r="J30" s="22"/>
      <c r="K30" s="18"/>
      <c r="L30" s="1"/>
      <c r="M30" s="1"/>
      <c r="N30" s="4"/>
    </row>
    <row r="31" spans="2:14" ht="51" customHeight="1" x14ac:dyDescent="0.2">
      <c r="B31" s="90" t="s">
        <v>28</v>
      </c>
      <c r="C31" s="91"/>
      <c r="D31" s="31">
        <f>SUM(H7:H15)</f>
        <v>0.89236111110965588</v>
      </c>
      <c r="E31" s="68" t="s">
        <v>29</v>
      </c>
      <c r="F31" s="69"/>
      <c r="G31" s="24">
        <f>SUMIF(N7:N15,"да",H7:H15)</f>
        <v>0.80833333333187818</v>
      </c>
      <c r="H31" s="68" t="s">
        <v>30</v>
      </c>
      <c r="I31" s="69"/>
      <c r="J31" s="24">
        <f>D31-G31</f>
        <v>8.4027777777777701E-2</v>
      </c>
      <c r="M31" s="1"/>
      <c r="N31" s="4"/>
    </row>
    <row r="32" spans="2:14" ht="8.25" customHeight="1" x14ac:dyDescent="0.2">
      <c r="B32" s="30"/>
      <c r="C32" s="30"/>
      <c r="D32" s="25"/>
      <c r="E32" s="22"/>
      <c r="F32" s="22"/>
      <c r="G32" s="25" t="s">
        <v>34</v>
      </c>
      <c r="H32" s="22"/>
      <c r="I32" s="22"/>
      <c r="J32" s="25"/>
      <c r="M32" s="1"/>
      <c r="N32" s="4"/>
    </row>
    <row r="33" spans="2:14" ht="51" customHeight="1" x14ac:dyDescent="0.2">
      <c r="B33" s="90" t="s">
        <v>31</v>
      </c>
      <c r="C33" s="91"/>
      <c r="D33" s="43">
        <f>SUM(O7:O15)</f>
        <v>9</v>
      </c>
      <c r="E33" s="68" t="s">
        <v>32</v>
      </c>
      <c r="F33" s="69"/>
      <c r="G33" s="43">
        <f>SUMIF(N7:N15,"да",O7:O15)</f>
        <v>8</v>
      </c>
      <c r="H33" s="68" t="s">
        <v>33</v>
      </c>
      <c r="I33" s="69"/>
      <c r="J33" s="20">
        <f>D33-G33</f>
        <v>1</v>
      </c>
      <c r="M33" s="1"/>
      <c r="N33" s="4"/>
    </row>
    <row r="34" spans="2:14" ht="22.5" x14ac:dyDescent="0.2">
      <c r="B34" s="7" t="s">
        <v>13</v>
      </c>
      <c r="C34" s="7"/>
      <c r="G34" s="9"/>
      <c r="H34" s="9"/>
      <c r="I34" s="9"/>
      <c r="J34" s="9"/>
      <c r="K34" s="9"/>
      <c r="L34" s="4"/>
      <c r="M34" s="4"/>
      <c r="N34" s="4"/>
    </row>
    <row r="35" spans="2:14" ht="12.75" customHeight="1" x14ac:dyDescent="0.2">
      <c r="B35" s="89" t="s">
        <v>40</v>
      </c>
      <c r="C35" s="89"/>
      <c r="G35" s="9"/>
      <c r="H35" s="9"/>
      <c r="I35" s="9"/>
      <c r="J35" s="9"/>
      <c r="K35" s="9"/>
      <c r="L35" s="4"/>
      <c r="M35" s="4"/>
    </row>
    <row r="36" spans="2:14" x14ac:dyDescent="0.2">
      <c r="F36" s="15"/>
      <c r="G36" s="15"/>
      <c r="H36" s="15"/>
    </row>
  </sheetData>
  <sortState ref="B7:N8">
    <sortCondition ref="F7:F8"/>
    <sortCondition ref="B7:B8"/>
  </sortState>
  <mergeCells count="42">
    <mergeCell ref="B35:C35"/>
    <mergeCell ref="B33:C33"/>
    <mergeCell ref="B31:C31"/>
    <mergeCell ref="B25:C25"/>
    <mergeCell ref="B21:C21"/>
    <mergeCell ref="B24:C24"/>
    <mergeCell ref="B23:C23"/>
    <mergeCell ref="B22:C22"/>
    <mergeCell ref="B27:C27"/>
    <mergeCell ref="B29:C29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33:I33"/>
    <mergeCell ref="B26:C26"/>
    <mergeCell ref="H29:I29"/>
    <mergeCell ref="E31:F31"/>
    <mergeCell ref="H31:I31"/>
    <mergeCell ref="B18:C18"/>
    <mergeCell ref="B19:C19"/>
    <mergeCell ref="B17:D17"/>
    <mergeCell ref="B20:C20"/>
    <mergeCell ref="E33:F33"/>
    <mergeCell ref="E29:F29"/>
    <mergeCell ref="B9:B10"/>
    <mergeCell ref="C9:C10"/>
    <mergeCell ref="B13:B15"/>
    <mergeCell ref="C13:C15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2024-05-20T02:37:45Z</cp:lastPrinted>
  <dcterms:created xsi:type="dcterms:W3CDTF">1996-10-08T23:32:33Z</dcterms:created>
  <dcterms:modified xsi:type="dcterms:W3CDTF">2024-06-17T03:52:12Z</dcterms:modified>
</cp:coreProperties>
</file>