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565" windowWidth="14805" windowHeight="5550"/>
  </bookViews>
  <sheets>
    <sheet name="Сведения о договорах" sheetId="3" r:id="rId1"/>
    <sheet name="Сведения о товарах РФ за год" sheetId="4" r:id="rId2"/>
    <sheet name="Сведения об услугах РФ за год" sheetId="7" r:id="rId3"/>
  </sheets>
  <definedNames>
    <definedName name="_xlnm.Print_Area" localSheetId="0">'Сведения о договорах'!$A$1:$F$62</definedName>
  </definedNames>
  <calcPr calcId="145621"/>
</workbook>
</file>

<file path=xl/calcChain.xml><?xml version="1.0" encoding="utf-8"?>
<calcChain xmlns="http://schemas.openxmlformats.org/spreadsheetml/2006/main">
  <c r="F45" i="3" l="1"/>
  <c r="E45" i="3"/>
  <c r="E57" i="3" l="1"/>
  <c r="F57" i="3"/>
  <c r="F54" i="3" l="1"/>
  <c r="E54" i="3"/>
  <c r="E46" i="3" l="1"/>
  <c r="E56" i="3" s="1"/>
  <c r="E55" i="3" l="1"/>
  <c r="F55" i="3" l="1"/>
  <c r="F46" i="3" l="1"/>
  <c r="F58" i="3" l="1"/>
  <c r="E58" i="3"/>
  <c r="F56" i="3" l="1"/>
  <c r="E53" i="3" l="1"/>
  <c r="E52" i="3" s="1"/>
  <c r="F53" i="3"/>
  <c r="F52" i="3" s="1"/>
</calcChain>
</file>

<file path=xl/comments1.xml><?xml version="1.0" encoding="utf-8"?>
<comments xmlns="http://schemas.openxmlformats.org/spreadsheetml/2006/main">
  <authors>
    <author>Автор</author>
  </authors>
  <commentList>
    <comment ref="B44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взаимозависимые
</t>
        </r>
      </text>
    </comment>
  </commentList>
</comments>
</file>

<file path=xl/sharedStrings.xml><?xml version="1.0" encoding="utf-8"?>
<sst xmlns="http://schemas.openxmlformats.org/spreadsheetml/2006/main" count="400" uniqueCount="360">
  <si>
    <t>Н.А.Макогон</t>
  </si>
  <si>
    <t>Информация о количестве и об общей стоимости договоров, заключенных по результатам закупок, сведения о которых размещены в единой информационной системе</t>
  </si>
  <si>
    <t>Предмет договора</t>
  </si>
  <si>
    <t>№</t>
  </si>
  <si>
    <t>Код случая заключения договора по результатам</t>
  </si>
  <si>
    <t>Уникальный номер реестровой записи из реестра договоров, заключенных заказчиками</t>
  </si>
  <si>
    <t>Дата заключения договора</t>
  </si>
  <si>
    <t>Информация о количестве и об общей стоимости договоров, заключенных по результатам закупок, сведения о которых не размещены в единой информационной системе</t>
  </si>
  <si>
    <t>Предмет договора договоров, заключенных по результатам закупок</t>
  </si>
  <si>
    <r>
      <t>Общее количество заключенных договоров</t>
    </r>
    <r>
      <rPr>
        <b/>
        <sz val="11"/>
        <color rgb="FFFF0000"/>
        <rFont val="Arial"/>
        <family val="2"/>
        <charset val="204"/>
      </rPr>
      <t>*</t>
    </r>
  </si>
  <si>
    <t>Общее количество заключенных договоров</t>
  </si>
  <si>
    <t>по результатам закупок, сведения о которых не подлежат размещению в единой информационной системе в соответствии с частью 15 статьи 4 Федерального закона»</t>
  </si>
  <si>
    <t>по результатам закупок, указанных в пунктах 1 - 3 части 15 статьи 4 Федерального закона, в случае принятия заказчиком решения о неразмещении сведений о таких закупках в единой информационной системе</t>
  </si>
  <si>
    <t>по результатам закупок у единственного поставщика (подрядчика, исполнителя), предусмотренных статьей 3.6 Федерального закона»</t>
  </si>
  <si>
    <t>по результатам конкурентных закупок, признанных несостоявшимися (в связи с тем, что на участие в закупке подана только одна заявка и с участником, подавшим такую заявку заключен договор, а также в связи с чем, что по результатам проведения закупки отклонены все заявки, кроме заявки, поданной участником закупки, с которым заключен договор)</t>
  </si>
  <si>
    <t>Цена договора или максимальное значение цены договора (рублей)</t>
  </si>
  <si>
    <t xml:space="preserve">сведения о которых не подлежат размещению в единой информационной системе в соответствии с частью 15 статьи 4 Федерального закона  </t>
  </si>
  <si>
    <t>Цена договора или максимальное значение
цены договора (рублей)*</t>
  </si>
  <si>
    <t xml:space="preserve">у единственного поставщика (подрядчика, исполнителя), если в соответствии с положением о закупке сведения о таких закупках не размещаются заказчиком в единой информационной системе сфере закупок </t>
  </si>
  <si>
    <t xml:space="preserve">указанных в пунктах 1 - 3 части 15 статьи 4 Федерального закона в случае принятия заказчиком решения о неразмещении сведений о таких закупках в единой информационной системе </t>
  </si>
  <si>
    <t>Цена заключенных договоров (рублей)</t>
  </si>
  <si>
    <t>Всего договоров, заключенных заказчиком по результатам закупки товаров, работ, услуг,
в том числе:</t>
  </si>
  <si>
    <r>
      <t xml:space="preserve">размещенных в реестре договоров по результатам закупок, сведения о которых размещены в единой информационной системе,
</t>
    </r>
    <r>
      <rPr>
        <b/>
        <sz val="11"/>
        <color theme="1"/>
        <rFont val="Calibri"/>
        <family val="2"/>
        <charset val="204"/>
        <scheme val="minor"/>
      </rPr>
      <t>в том числе:</t>
    </r>
  </si>
  <si>
    <t>Информация об общем количествезаключенных договоров, заключенных заказчиком по результатам закупки товаров, работ, услуг</t>
  </si>
  <si>
    <t>3.1.</t>
  </si>
  <si>
    <t>у единственного поставщика (подрядчика, исполнителя) по плану закупки</t>
  </si>
  <si>
    <t>3.2.</t>
  </si>
  <si>
    <t>управления по закупкам</t>
  </si>
  <si>
    <t>Ведущий специалист отдела конкурсных торгов</t>
  </si>
  <si>
    <t>сведения о которых не подлежат размещению на официальном сайте в соответствии с частью 15 статьи 4 Федерального закона</t>
  </si>
  <si>
    <t>по результатам закупок, сведения о которых не подлежат размещению на официальном сайте в соответствии с частью 15 статьи 4 Федерального закона</t>
  </si>
  <si>
    <r>
      <t xml:space="preserve">СВЕДЕНИЯ
о договорах, заключенных </t>
    </r>
    <r>
      <rPr>
        <b/>
        <u/>
        <sz val="14"/>
        <color theme="1"/>
        <rFont val="Calibri"/>
        <family val="2"/>
        <charset val="204"/>
        <scheme val="minor"/>
      </rPr>
      <t>в декабре 2025 г.</t>
    </r>
    <r>
      <rPr>
        <b/>
        <sz val="14"/>
        <color theme="1"/>
        <rFont val="Calibri"/>
        <family val="2"/>
        <charset val="204"/>
        <scheme val="minor"/>
      </rPr>
      <t xml:space="preserve"> по результатам закупок товаров, работ, услуг 
</t>
    </r>
    <r>
      <rPr>
        <b/>
        <u/>
        <sz val="14"/>
        <color theme="1"/>
        <rFont val="Calibri"/>
        <family val="2"/>
        <charset val="204"/>
        <scheme val="minor"/>
      </rPr>
      <t xml:space="preserve">АКЦИОНЕРНОЕ ОБЩЕСТВО "ЮГОРСКАЯ РЕГИОНАЛЬНАЯ ЭЛЕКТРОСЕТЕВАЯ КОМПАНИЯ" </t>
    </r>
  </si>
  <si>
    <t>О возмещении расходов по оперативно-технологическому управлению и обслуживанию территории Объекта общедолевой собственности</t>
  </si>
  <si>
    <t>58601045152250002320000</t>
  </si>
  <si>
    <t>Платные медицинские услуги предрейсового, послерейсового медицинского осмотра водителей Шаимского участка электросетейКондинского филиала АО «ЮРЭСК»</t>
  </si>
  <si>
    <t>58601045152250002340000</t>
  </si>
  <si>
    <t>Организация и проведение торжественной церемонии награждения, посвященной профессиональному празднику работников энергетической отрасли – Дню энергетика 2025 (ЛОТ 1:оказание услуг по организации и проведению программы Дня энергетика)</t>
  </si>
  <si>
    <t>58601045152250002350000</t>
  </si>
  <si>
    <t>Соглашение о возмещении расходов по оперативно-технологическому управлению, техническому обслуживанию и ремонту Объекта общедолевой собственности ПС 220 кВ «Югра» в г. Ханты-Мансийске</t>
  </si>
  <si>
    <t>58601045152250002360000</t>
  </si>
  <si>
    <t>Оказание услуг по сбору, транспортированию и размещению ТКО на объектах АО «ЮРЭСК» в г. Ханты-Мансийске</t>
  </si>
  <si>
    <t>58601045152250002370000</t>
  </si>
  <si>
    <t>Услуги по теплоснабжению в г. Югорске для нужд Советского филиала</t>
  </si>
  <si>
    <t>58601045152250002380000</t>
  </si>
  <si>
    <t>Соглашение о возмещении расходов по оперативно-технологическому управлению, техническому обслуживанию и ремонту Объектов общедолевой собственности в Кондинском районе ХМАО-Югры</t>
  </si>
  <si>
    <t>58601045152250002390000</t>
  </si>
  <si>
    <t>Оказание услуг по вывозу и утилизации твердых бытовых отходов с объекта "База электрический сетей" Советского филиала АО «ЮРЭСК»</t>
  </si>
  <si>
    <t>58601045152250002400000</t>
  </si>
  <si>
    <t>Поставка передвижной кабельной электротехнической лаборатории</t>
  </si>
  <si>
    <t>58601045152250002410000</t>
  </si>
  <si>
    <t>Продление ваучеров Iridium Sim 600 РФ (SIM карт Iridium) срок действия каждого ваучера 1 год</t>
  </si>
  <si>
    <t>58601045152250002420000</t>
  </si>
  <si>
    <t>Поставка ГСМ для автотранспорта Кондинского филиала АО «ЮРЭСК» пгт. Междуреченский и по Уральскому федеральному округу.</t>
  </si>
  <si>
    <t>Поставка ГСМ для автотранспорта Кондинского филиала АО «ЮРЭСК» в г. Урай</t>
  </si>
  <si>
    <t>Оказание услуг предрейсового, послерейсового медицинского осмотра водителей Кондинского филиала АО «ЮРЭСК» в пгт. Мортка; пгт. Луговой; пгт. Куминский; с. Ямки; с. Болчары; пгт. Кондинское, Кондинского района ХМАО-Югры.</t>
  </si>
  <si>
    <t>58601045152250002460000</t>
  </si>
  <si>
    <t>Оказание транспортных услуг</t>
  </si>
  <si>
    <t>Поставка оборудования для нужд АО "ЮРЭСК"</t>
  </si>
  <si>
    <t>Оказание услуг физической охраны объектов АО «ЮРЭСК» в г.Нягань, г. Югорск, п. Лорба, г. Белоярский (6 постов)(1 Лот)</t>
  </si>
  <si>
    <t>Оказание услуг физической охраны объектов АО «ЮРЭСК» в г. Ханты-Мансийск, п.г.т. Междуреченский (2 Лот)</t>
  </si>
  <si>
    <t>Поставка электрической энергии (мощности) в г. Югорске и Советском районе для нужд Советского филиала АО «ЮРЭСК»</t>
  </si>
  <si>
    <t>58601045152250002510000</t>
  </si>
  <si>
    <t>Аренда здания РММ по адресу: ХМАО-Югра, г. Югорск, ул. Геологов, 5</t>
  </si>
  <si>
    <t>58601045152250002520000</t>
  </si>
  <si>
    <t>Оказание услуг по вывозу твердых коммунальных отходов Кондинского филиала АО «ЮРЭСК»</t>
  </si>
  <si>
    <t>58601045152250002530000</t>
  </si>
  <si>
    <t>58601045152250002430000</t>
  </si>
  <si>
    <t>58601045152250002440000</t>
  </si>
  <si>
    <t>58601045152250002470000</t>
  </si>
  <si>
    <t>58601045152250002480000</t>
  </si>
  <si>
    <t>58601045152250002490000</t>
  </si>
  <si>
    <t>58601045152250002500000</t>
  </si>
  <si>
    <t>Поставка трансформаторных подстанций для нужд АО "ЮРЭСК"</t>
  </si>
  <si>
    <t>58601045152250002540000</t>
  </si>
  <si>
    <t>Оказание услуг по добровольному комплексному страхованию автотранспортных средств (КАСКО) АО «ЮРЭСК»</t>
  </si>
  <si>
    <t>58601045152250002550000</t>
  </si>
  <si>
    <t>Оказание услуг предрейсового, послерейсового медицинского осмотра водителей Кондинского филиала АО «ЮРЭСК» в пгт. Междуреченский, Кондинского района ХМАО-Югры.</t>
  </si>
  <si>
    <t>58601045152250002560000</t>
  </si>
  <si>
    <t>Оказание услуг по предоставлению рабочих мест для трудоустройства инвалидов (в том числе одного специального рабочего места) для нужд Няганьского филиала АО «ЮРЭСК»</t>
  </si>
  <si>
    <t>58601045152250002570000</t>
  </si>
  <si>
    <t>Услуги по обслуживанию охранно-пожарной сигнализации в зданиях электротехнической лаборатории и ЗРУ 6кВ ПС Кума Кондинского филиала</t>
  </si>
  <si>
    <t>58601045152250002580000</t>
  </si>
  <si>
    <t>Услуги по обслуживанию лифтового оборудования в административном здании АО "ЮРЭСК" в г. Ханты-Мансийске</t>
  </si>
  <si>
    <t>58601045152250002590000</t>
  </si>
  <si>
    <t>Оказание услуг почтовой связи, дополнительных и иных услуг Блока почтового бизнеса и социальных услуг</t>
  </si>
  <si>
    <t>58601045152250002600000</t>
  </si>
  <si>
    <t>Добровольное медицинское страхование работников АО "ЮРЭСК"</t>
  </si>
  <si>
    <t>58601045152250002610000</t>
  </si>
  <si>
    <t>Поставка ГСМ для автотранспорта Кондинского филиала АО «ЮРЭСК» в селе Болчары</t>
  </si>
  <si>
    <t>58601045152250002450000</t>
  </si>
  <si>
    <t>Аренда нежилого помещения по адресу: п. Малиновский, ул. Первомайская, 9А (56,2 кв.м.) для нужд Советского филиала</t>
  </si>
  <si>
    <t>58601045152250002620000</t>
  </si>
  <si>
    <t>Ремонт въездных ворот в гараже РМЗ (РММ) Кондинского филиала</t>
  </si>
  <si>
    <t>58601045152250002330000</t>
  </si>
  <si>
    <t>Оказание услуг по разработке рекомендаций, направленных на повышение надежности работы основного электротехнического оборудования и линий электропередачи со сниженными показателями технического состояния и на повышение качества подготовки к работе в отопительный сезон 2026-2027 гг. АО «ЮРЭСК»</t>
  </si>
  <si>
    <t>58601045152260000010000</t>
  </si>
  <si>
    <t>№ 
п.п.</t>
  </si>
  <si>
    <t>Код товара по ОКПД2</t>
  </si>
  <si>
    <t>Наименование товара</t>
  </si>
  <si>
    <t>Сведения о закупках товара российского происхождения, в том числе товаров, поставляемых при выполнении закупаемых работ, оказании закупаемых услуг  за 2025 год</t>
  </si>
  <si>
    <t>Стоимостной объем закупок товаров</t>
  </si>
  <si>
    <t>стоимостной объем поставленного товара</t>
  </si>
  <si>
    <t>стоимостной объем поставленного товара российского происхождения</t>
  </si>
  <si>
    <t>Средства транспортные, оснащенные подъемниками с рабочими платформами</t>
  </si>
  <si>
    <t>29.10.59.270</t>
  </si>
  <si>
    <t>Материалы лакокрасочные и аналогичные для нанесения покрытий, полиграфические краски и мастики</t>
  </si>
  <si>
    <t>20.30</t>
  </si>
  <si>
    <t>Клеи</t>
  </si>
  <si>
    <t>20.52</t>
  </si>
  <si>
    <t>Мебель металлическая, не включенная в другие группировки</t>
  </si>
  <si>
    <t>31.09.11</t>
  </si>
  <si>
    <t>Шины, покрышки и камеры резиновые новые</t>
  </si>
  <si>
    <t>Изделия пластмассовые прочие</t>
  </si>
  <si>
    <t>22.29.29</t>
  </si>
  <si>
    <t>Изделия текстильные прочие</t>
  </si>
  <si>
    <t>Радиаторы центрального отопления и их секции из прочих металлов</t>
  </si>
  <si>
    <t>25.21.11.130</t>
  </si>
  <si>
    <t>Инструмент ручной прочий</t>
  </si>
  <si>
    <t>25.73.30</t>
  </si>
  <si>
    <t>Инструменты рабочие сменные для станков или для ручного инструмента (с механическим приводом или без него)</t>
  </si>
  <si>
    <t>25.73.40</t>
  </si>
  <si>
    <t>3</t>
  </si>
  <si>
    <t>6</t>
  </si>
  <si>
    <t>58601045152250001370000</t>
  </si>
  <si>
    <t>22.11.1</t>
  </si>
  <si>
    <t>58601045152250000580000</t>
  </si>
  <si>
    <t>58601045152250000850000</t>
  </si>
  <si>
    <t>13.9</t>
  </si>
  <si>
    <t>58601045152250000860000</t>
  </si>
  <si>
    <t>Инструмент прочий</t>
  </si>
  <si>
    <t>25.73.60</t>
  </si>
  <si>
    <t>58601045152250001440000</t>
  </si>
  <si>
    <t>Счетчики производства или потребления электроэнергии</t>
  </si>
  <si>
    <t>26.51.63.130</t>
  </si>
  <si>
    <t>Одежда, кроме одежды из меха</t>
  </si>
  <si>
    <t>14.1</t>
  </si>
  <si>
    <t>Выключатели автоматические на напряжение не более 1 кВ</t>
  </si>
  <si>
    <t>27.12.22</t>
  </si>
  <si>
    <t>Аккумуляторы свинцовые для запуска поршневых двигателей</t>
  </si>
  <si>
    <t>27.20.21</t>
  </si>
  <si>
    <t>58601045152250000760000</t>
  </si>
  <si>
    <t>Машины и оборудование электрические для пайки мягким и твердым припоем и сварки</t>
  </si>
  <si>
    <t>27.90.31.110</t>
  </si>
  <si>
    <t>Изделия меховые</t>
  </si>
  <si>
    <t>14.20</t>
  </si>
  <si>
    <t>58601045152250001360000</t>
  </si>
  <si>
    <t>Инструменты ручные электрические; инструменты ручные прочие с механизированным приводом</t>
  </si>
  <si>
    <t>28.24.1</t>
  </si>
  <si>
    <t>Части ручных инструментов с механизированным приводом</t>
  </si>
  <si>
    <t>28.24.2</t>
  </si>
  <si>
    <t>Кожа дубленая и выделанная; чемоданы, сумки дамские, изделия шорно-седельные и упряжь; меха выделанные и окрашенные</t>
  </si>
  <si>
    <t>15.1</t>
  </si>
  <si>
    <t>Оборудование и инструменты неэлектрические для пайки мягким и твердым припоем или сварки, и их части; машины и аппараты для газотермического напыления</t>
  </si>
  <si>
    <t>28.29.70</t>
  </si>
  <si>
    <t>Машины и оборудование для сельского и лесного хозяйства</t>
  </si>
  <si>
    <t>28.30</t>
  </si>
  <si>
    <t>Станки токарные, расточные и фрезерные металлорежущие</t>
  </si>
  <si>
    <t>28.41.2</t>
  </si>
  <si>
    <t>Станки металлообрабатывающие прочие</t>
  </si>
  <si>
    <t>28.41.3</t>
  </si>
  <si>
    <t>Обувь</t>
  </si>
  <si>
    <t>15.2</t>
  </si>
  <si>
    <t>58601045152250000960000</t>
  </si>
  <si>
    <t>Автомобили легковые</t>
  </si>
  <si>
    <t>29.10.2</t>
  </si>
  <si>
    <t>Средства транспортные для движения по снегу, автомобили для перевозки игроков в гольф и аналогичные транспортные средства, оснащенные двигателями</t>
  </si>
  <si>
    <t>29.10.52</t>
  </si>
  <si>
    <t>58601045152250001850000</t>
  </si>
  <si>
    <t>Ножи (кроме ножей для машин) и ножницы; лезвия для них</t>
  </si>
  <si>
    <t>25.71.11</t>
  </si>
  <si>
    <t>58601045152250001940000</t>
  </si>
  <si>
    <t>Петли, арматура крепежная, фурнитура и аналогичные изделия для дверей и окон из недрагоценных металлов</t>
  </si>
  <si>
    <t>25.72.14.120</t>
  </si>
  <si>
    <t>58601045152250001130000</t>
  </si>
  <si>
    <t>Установки генераторные электрические и вращающиеся преобразователи</t>
  </si>
  <si>
    <t>27.11.3</t>
  </si>
  <si>
    <t>Трансформаторы электрические</t>
  </si>
  <si>
    <t>27.11.4</t>
  </si>
  <si>
    <t>Устройства для коммутации или защиты электрических цепей на напряжение более 1 кВ прочие, не включенные в другие группировки</t>
  </si>
  <si>
    <t>27.12.10.190</t>
  </si>
  <si>
    <t>Панели и прочие комплекты электрической аппаратуры коммутации или защиты на напряжение не более 1 кВ</t>
  </si>
  <si>
    <t>27.12.31</t>
  </si>
  <si>
    <t>Провода и кабели электронные и электрические прочие</t>
  </si>
  <si>
    <t>27.32</t>
  </si>
  <si>
    <t>Насосы центробежные подачи жидкостей прочие; насосы прочие</t>
  </si>
  <si>
    <t>28.13.14</t>
  </si>
  <si>
    <t>Арматура запорная для управления процессом (задвижки, краны, клапаны запорные, затворы дисковые и другая арматура)</t>
  </si>
  <si>
    <t>28.14.13</t>
  </si>
  <si>
    <t>Оборудование и установки для фильтрования или очистки жидкостей</t>
  </si>
  <si>
    <t>28.29.12</t>
  </si>
  <si>
    <t>58601045152250001310000</t>
  </si>
  <si>
    <t>Оборудование специального назначения прочее, не включенное в другие группировки</t>
  </si>
  <si>
    <t>28.99.39.190</t>
  </si>
  <si>
    <t>58601045152250001050000</t>
  </si>
  <si>
    <t>Мебель для офисов и предприятий торговли</t>
  </si>
  <si>
    <t>31.01.1</t>
  </si>
  <si>
    <t>Соли прочих металлов</t>
  </si>
  <si>
    <t>20.13.5</t>
  </si>
  <si>
    <t>58601045152250001120000</t>
  </si>
  <si>
    <t>Средства индивидуальной защиты прочие, не включенные в другие группировки</t>
  </si>
  <si>
    <t>32.99.11.199</t>
  </si>
  <si>
    <t>Тренажеры для профессионального обучения</t>
  </si>
  <si>
    <t>32.99.53.120</t>
  </si>
  <si>
    <t>58601045152250001820000</t>
  </si>
  <si>
    <t>Модели, макеты и аналогичные изделия демонстрационные прочие</t>
  </si>
  <si>
    <t>32.99.53.190</t>
  </si>
  <si>
    <t>Машины вычислительные электронные цифровые, поставляемые в виде систем для автоматической обработки данных</t>
  </si>
  <si>
    <t>26.20.14</t>
  </si>
  <si>
    <t>58601045152250001740000</t>
  </si>
  <si>
    <t>Устройства ввода или вывода, содержащие или не содержащие в одном корпусе запоминающие устройства</t>
  </si>
  <si>
    <t>26.20.16</t>
  </si>
  <si>
    <t>58601045152250000400000</t>
  </si>
  <si>
    <t>Устройства запоминающие и прочие устройства хранения данных</t>
  </si>
  <si>
    <t>26.20.2</t>
  </si>
  <si>
    <t>Блоки, части и принадлежности вычислительных машин, за исключением устройств числового программного управления, соответствующих коду 26.20.40.150 по Общероссийскому классификатору продукции по видам экономической деятельности ОК 034-2014 (КПЕС 2008)</t>
  </si>
  <si>
    <t>26.20.4</t>
  </si>
  <si>
    <t>Средства связи, выполняющие функцию систем управления и мониторинга</t>
  </si>
  <si>
    <t>26.30.11.130</t>
  </si>
  <si>
    <t>Антенны и отражатели антенные всех видов и их части</t>
  </si>
  <si>
    <t>26.30.40.110</t>
  </si>
  <si>
    <t>58601045152250000420000</t>
  </si>
  <si>
    <t>Видеокамеры для записи и прочая аппаратура для записи или воспроизведения изображения</t>
  </si>
  <si>
    <t>26.40.33</t>
  </si>
  <si>
    <t>Дальномеры, теодолиты и тахиметры (тахеометры)</t>
  </si>
  <si>
    <t>26.51.12.110</t>
  </si>
  <si>
    <t>58601045152250001700000</t>
  </si>
  <si>
    <t>Аппаратура радионавигационная для работы в системе спутниковой навигации ГЛОНАСС или ГЛОНАСС/GPS</t>
  </si>
  <si>
    <t>26.51.20.121</t>
  </si>
  <si>
    <t>58601045152250000820000</t>
  </si>
  <si>
    <t>Приборы цифровые электроизмерительные</t>
  </si>
  <si>
    <t>26.51.43.110</t>
  </si>
  <si>
    <t>Системы информационные электроизмерительные, комплексы измерительно-вычислительные и установки для измерения электрических и магнитных величин</t>
  </si>
  <si>
    <t>26.51.43.120</t>
  </si>
  <si>
    <t>58601045152250001550000</t>
  </si>
  <si>
    <t>Приборы и аппаратура для измерения или контроля электрических величин, не включенные в другие группировки</t>
  </si>
  <si>
    <t>26.51.45</t>
  </si>
  <si>
    <t>Гидрометры, термометры, пирометры, барометры, гигрометры и психрометры</t>
  </si>
  <si>
    <t>26.51.51</t>
  </si>
  <si>
    <t>Приборы для измерения или контроля давления жидкостей и газов (электронные)</t>
  </si>
  <si>
    <t>26.51.52.130</t>
  </si>
  <si>
    <t>Термостаты</t>
  </si>
  <si>
    <t>26.51.70.110</t>
  </si>
  <si>
    <t>Блокноты, записные книжки и книги для записей</t>
  </si>
  <si>
    <t>17.23.13.191</t>
  </si>
  <si>
    <t>Тонометры измерения внутриглазного давления, соответствующие кодам 172450, 172460 вида медицинского изделия в соответствии с НКМИ</t>
  </si>
  <si>
    <t>32.50.13</t>
  </si>
  <si>
    <t>Оборудование фотографическое и его части</t>
  </si>
  <si>
    <t>26.70.1</t>
  </si>
  <si>
    <t>Приборы оптические прочие и их части</t>
  </si>
  <si>
    <t>26.70.2</t>
  </si>
  <si>
    <t>Коммутаторы элементные, командоаппараты, контроллеры, переключатели барабанные, пускатели ручные, выключатели разные (только в отношении контроллеров, микропроцессорных преобразователей величин)</t>
  </si>
  <si>
    <t>27.33.13.161</t>
  </si>
  <si>
    <t>58601045152250001480000</t>
  </si>
  <si>
    <t>Лампы накаливания или газоразрядные лампы; дуговые лампы; светодиодные лампы</t>
  </si>
  <si>
    <t>27.40.1</t>
  </si>
  <si>
    <t>58601045152250001470000</t>
  </si>
  <si>
    <t>Светильники электрические настольные, прикроватные или напольные</t>
  </si>
  <si>
    <t>27.40.22</t>
  </si>
  <si>
    <t>Прожекторы и аналогичные светильники узконаправленного света</t>
  </si>
  <si>
    <t>27.40.33</t>
  </si>
  <si>
    <t>Электрочайники</t>
  </si>
  <si>
    <t>27.51.24.110</t>
  </si>
  <si>
    <t>Приборы электронагревательные бытовые прочие, не включенные в другие группировки</t>
  </si>
  <si>
    <t>27.51.24.190</t>
  </si>
  <si>
    <t>Печи микроволновые</t>
  </si>
  <si>
    <t>27.51.27.000</t>
  </si>
  <si>
    <t>Машины офисные прочие</t>
  </si>
  <si>
    <t>28.23.23</t>
  </si>
  <si>
    <t>Консоли подвода медицинских газов и электропитания, соответствующие кодам 259390, 259380, 157680, 335650 вида медицинского изделия в соответствии с НКМИ</t>
  </si>
  <si>
    <t>32.99.59</t>
  </si>
  <si>
    <t>Средства моющие и стиральные</t>
  </si>
  <si>
    <t>20.41.32</t>
  </si>
  <si>
    <t>58601045152250001340000</t>
  </si>
  <si>
    <t>Чернила для письма или рисования и прочие чернила</t>
  </si>
  <si>
    <t>20.59.3</t>
  </si>
  <si>
    <t>Реактивы химические общелабораторного назначения</t>
  </si>
  <si>
    <t>20.59.52.194</t>
  </si>
  <si>
    <t>Продукты разные химические, не включенные в другие группировки</t>
  </si>
  <si>
    <t>20.59.59</t>
  </si>
  <si>
    <t>Волокна синтетические</t>
  </si>
  <si>
    <t>20.60.1</t>
  </si>
  <si>
    <t>Трубы, трубки, шланги и рукава из вулканизированной резины, кроме твердой резины (эбонита)</t>
  </si>
  <si>
    <t>22.19.3</t>
  </si>
  <si>
    <t>Предметы одежды и ее аксессуары из вулканизированной резины, кроме твердой резины (эбонита)</t>
  </si>
  <si>
    <t>22.19.6</t>
  </si>
  <si>
    <t>Тетради различного назначения</t>
  </si>
  <si>
    <t>17.23.13.196</t>
  </si>
  <si>
    <t>Трубы, трубки и шланги и их фитинги пластмассовые</t>
  </si>
  <si>
    <t>22.21.2</t>
  </si>
  <si>
    <t>Плиты, листы, пленка и полосы (ленты) полимерные, неармированные или не комбинированные с другими материалами</t>
  </si>
  <si>
    <t>22.21.3</t>
  </si>
  <si>
    <t>Плиты, листы, пленка и полосы (ленты) прочие пластмассовые</t>
  </si>
  <si>
    <t>22.21.4</t>
  </si>
  <si>
    <t>Плиты, листы, пленка, лента и прочие плоские полимерные самоклеящиеся формы в рулонах шириной не более 20 см</t>
  </si>
  <si>
    <t>22.29.21</t>
  </si>
  <si>
    <t>Посуда столовая и кухонная, прочие предметы домашнего обихода и предметы туалета пластмассовые</t>
  </si>
  <si>
    <t>22.29.23</t>
  </si>
  <si>
    <t>Принадлежности канцелярские или школьные пластмассовые</t>
  </si>
  <si>
    <t>22.29.25</t>
  </si>
  <si>
    <t>Принадлежности канцелярские прочие из бумаги или картона, не включенные в другие группировки</t>
  </si>
  <si>
    <t>17.23.13.199</t>
  </si>
  <si>
    <t>Прутки, катанка и профили из алюминия или алюминиевых сплавов</t>
  </si>
  <si>
    <t>24.42.22</t>
  </si>
  <si>
    <t>58601045152250002100000</t>
  </si>
  <si>
    <t>Плиты, листы, полосы и ленты алюминиевые толщиной более 0,2 мм</t>
  </si>
  <si>
    <t>24.42.24</t>
  </si>
  <si>
    <t>58601045152250000710000</t>
  </si>
  <si>
    <t>Конструкции и детали конструкций из алюминия прочие</t>
  </si>
  <si>
    <t>25.11.23.120</t>
  </si>
  <si>
    <t>Конвекторы отопительные стальные</t>
  </si>
  <si>
    <t>25.21.11.150</t>
  </si>
  <si>
    <t>58601045152250001310000
58601045152250001550000</t>
  </si>
  <si>
    <t>58601045152250000670000
58601045152250001360000</t>
  </si>
  <si>
    <t>58601045152250001340000
58601045152250002060000</t>
  </si>
  <si>
    <t>58601045152250001050000
58601045152250001550000</t>
  </si>
  <si>
    <t>58601045152250000750000
58601045152250000860000
58601045152250000960000</t>
  </si>
  <si>
    <t>58601045152250000860000
58601045152250001550000</t>
  </si>
  <si>
    <t>58601045152250000850000
58601045152250001550000
58601045152250001940000</t>
  </si>
  <si>
    <t>58601045152250000960000
58601045152250001550000</t>
  </si>
  <si>
    <t>58601045152250001310000
58601045152250001700000</t>
  </si>
  <si>
    <t>58601045152250000710000
58601045152250001120000
58601045152250001550000</t>
  </si>
  <si>
    <t>58601045152250000710000
58601045152250002100000</t>
  </si>
  <si>
    <t>58601045152250001460000
58601045152250001550000</t>
  </si>
  <si>
    <t>58601045152250000420000
58601045152250000560000
58601045152250001280000</t>
  </si>
  <si>
    <t>58601045152250000960000
58601045152250001440000
58601045152250001550000
58601045152250001910000</t>
  </si>
  <si>
    <t>58601045152250000710000
58601045152250001440000</t>
  </si>
  <si>
    <t>58601045152250000400000
58601045152250002220000</t>
  </si>
  <si>
    <t>58601045152250001280000
58601045152250001360000
58601045152250001550000</t>
  </si>
  <si>
    <t>58601045152250000400000
58601045152250000850000</t>
  </si>
  <si>
    <t>58601045152250001440000
58601045152250001550000</t>
  </si>
  <si>
    <t>58601045152250001440000
58601045152250001910000</t>
  </si>
  <si>
    <t>58601045152250001360000
58601045152250001550000</t>
  </si>
  <si>
    <t>58601045152250000890000
58601045152250001440000</t>
  </si>
  <si>
    <t>58601045152250001550000
58601045152250001910000</t>
  </si>
  <si>
    <t>58601045152250000810000
58601045152250000900000
58601045152250002190000
58601045152250002260000</t>
  </si>
  <si>
    <t>58601045152250000590000
58601045152250000920000
58601045152250001680000
58601045152250001990000</t>
  </si>
  <si>
    <t>58601045152250000530000
58601045152250001680000</t>
  </si>
  <si>
    <t>58601045152250000400000
58601045152250000440000
58601045152250000850000
58601045152250000940000</t>
  </si>
  <si>
    <t>58601045152250001170000
58601045152250001190000
58601045152250001460000</t>
  </si>
  <si>
    <t>58601045152250000730000
58601045152250001390000
58601045152250001940000</t>
  </si>
  <si>
    <t>58601045152250001310000
58601045152250001380000</t>
  </si>
  <si>
    <t>58601045152250000430000
58601045152250000690000</t>
  </si>
  <si>
    <t>58601045152250001700000
58601045152250001860000
58601045152250001910000</t>
  </si>
  <si>
    <t>58601045152250000420000
58601045152250000960000</t>
  </si>
  <si>
    <t>58601045152250000420000
58601045152250001700000</t>
  </si>
  <si>
    <t>58601045152250001870000
58601045152250000280000
58601045152250001490000
58601045152250001420000
58601045152250000930000
58601045152250001680000
58601045152250000850000</t>
  </si>
  <si>
    <t>Наименование работы, услуги</t>
  </si>
  <si>
    <t>Код работы, услуги по ОКПД2</t>
  </si>
  <si>
    <t>стоимостной объем выполненных работ, оказанных услуг</t>
  </si>
  <si>
    <t>стоимостной объем выполненных работ, оказанных услуг, российскими гражданами, российскими юридическими лицами</t>
  </si>
  <si>
    <t>Указатели светящиеся, световые табло и подобные им устройства</t>
  </si>
  <si>
    <t>27.40.24</t>
  </si>
  <si>
    <t>58601045152250001610000</t>
  </si>
  <si>
    <t>Стоимостной объем закупок работ, услуг</t>
  </si>
  <si>
    <t>1</t>
  </si>
  <si>
    <t>2</t>
  </si>
  <si>
    <t>4</t>
  </si>
  <si>
    <t>5</t>
  </si>
  <si>
    <t>Номер реестровой записи из реестра договоров, заключенных заказчиками, либо номер договора</t>
  </si>
  <si>
    <t>Сведения о выполненных работах, оказанных услугах, российскими гражданами, российскими юридическими лицами                            за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</si>
</sst>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  <font>
      <b/>
      <sz val="11"/>
      <color rgb="FFFF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808080"/>
      </bottom>
      <diagonal/>
    </border>
    <border>
      <left style="thin">
        <color indexed="64"/>
      </left>
      <right style="thin">
        <color indexed="64"/>
      </right>
      <top style="medium">
        <color rgb="FF80808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rgb="FF808080"/>
      </top>
      <bottom style="thin">
        <color indexed="64"/>
      </bottom>
      <diagonal/>
    </border>
    <border>
      <left/>
      <right style="thin">
        <color indexed="64"/>
      </right>
      <top style="medium">
        <color rgb="FF808080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1" fillId="0" borderId="0" xfId="1" applyProtection="1"/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0" xfId="1" applyFont="1" applyAlignment="1" applyProtection="1">
      <alignment horizontal="right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4" fontId="0" fillId="0" borderId="1" xfId="0" applyNumberFormat="1" applyFill="1" applyBorder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right" vertical="center"/>
    </xf>
    <xf numFmtId="0" fontId="5" fillId="0" borderId="1" xfId="0" applyFont="1" applyFill="1" applyBorder="1" applyAlignment="1">
      <alignment vertical="center"/>
    </xf>
    <xf numFmtId="4" fontId="5" fillId="0" borderId="1" xfId="0" applyNumberFormat="1" applyFont="1" applyFill="1" applyBorder="1" applyAlignment="1">
      <alignment vertical="center"/>
    </xf>
    <xf numFmtId="14" fontId="0" fillId="0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/>
    </xf>
    <xf numFmtId="4" fontId="0" fillId="4" borderId="1" xfId="0" applyNumberFormat="1" applyFill="1" applyBorder="1" applyAlignment="1">
      <alignment vertical="center"/>
    </xf>
    <xf numFmtId="4" fontId="0" fillId="0" borderId="0" xfId="0" applyNumberFormat="1"/>
    <xf numFmtId="0" fontId="0" fillId="0" borderId="1" xfId="0" applyBorder="1" applyAlignment="1">
      <alignment horizontal="center" vertical="center" wrapText="1"/>
    </xf>
    <xf numFmtId="49" fontId="0" fillId="0" borderId="0" xfId="0" applyNumberFormat="1"/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" fontId="0" fillId="0" borderId="1" xfId="0" applyNumberFormat="1" applyFill="1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0" borderId="0" xfId="1" applyFont="1" applyAlignment="1" applyProtection="1">
      <alignment horizontal="left"/>
    </xf>
    <xf numFmtId="0" fontId="0" fillId="0" borderId="2" xfId="0" applyBorder="1" applyAlignment="1">
      <alignment horizontal="left" vertical="center" wrapText="1" indent="4"/>
    </xf>
    <xf numFmtId="0" fontId="0" fillId="0" borderId="3" xfId="0" applyBorder="1" applyAlignment="1">
      <alignment horizontal="left" vertical="center" wrapText="1" indent="4"/>
    </xf>
    <xf numFmtId="0" fontId="0" fillId="0" borderId="4" xfId="0" applyBorder="1" applyAlignment="1">
      <alignment horizontal="left" vertical="center" wrapText="1" indent="4"/>
    </xf>
    <xf numFmtId="0" fontId="0" fillId="0" borderId="2" xfId="0" applyBorder="1" applyAlignment="1">
      <alignment horizontal="left" vertical="center" wrapText="1" indent="7"/>
    </xf>
    <xf numFmtId="0" fontId="0" fillId="0" borderId="3" xfId="0" applyBorder="1" applyAlignment="1">
      <alignment horizontal="left" vertical="center" wrapText="1" indent="7"/>
    </xf>
    <xf numFmtId="0" fontId="0" fillId="0" borderId="4" xfId="0" applyBorder="1" applyAlignment="1">
      <alignment horizontal="left" vertical="center" wrapText="1" indent="7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0" fillId="2" borderId="5" xfId="0" applyFill="1" applyBorder="1" applyAlignment="1">
      <alignment horizontal="center" wrapText="1"/>
    </xf>
    <xf numFmtId="0" fontId="0" fillId="0" borderId="2" xfId="0" applyFill="1" applyBorder="1" applyAlignment="1">
      <alignment horizontal="left" vertical="center" wrapText="1" indent="4"/>
    </xf>
    <xf numFmtId="0" fontId="0" fillId="0" borderId="3" xfId="0" applyFill="1" applyBorder="1" applyAlignment="1">
      <alignment horizontal="left" vertical="center" wrapText="1" indent="4"/>
    </xf>
    <xf numFmtId="0" fontId="0" fillId="0" borderId="4" xfId="0" applyFill="1" applyBorder="1" applyAlignment="1">
      <alignment horizontal="left" vertical="center" wrapText="1" indent="4"/>
    </xf>
    <xf numFmtId="0" fontId="0" fillId="0" borderId="0" xfId="0" applyFill="1"/>
    <xf numFmtId="4" fontId="0" fillId="0" borderId="1" xfId="0" applyNumberFormat="1" applyFill="1" applyBorder="1" applyAlignment="1">
      <alignment horizontal="right" vertical="center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62"/>
  <sheetViews>
    <sheetView tabSelected="1" zoomScale="80" zoomScaleNormal="80" workbookViewId="0">
      <selection activeCell="I6" sqref="I6"/>
    </sheetView>
  </sheetViews>
  <sheetFormatPr defaultRowHeight="15" outlineLevelRow="1" x14ac:dyDescent="0.25"/>
  <cols>
    <col min="2" max="2" width="37.42578125" customWidth="1"/>
    <col min="3" max="3" width="16.7109375" customWidth="1"/>
    <col min="4" max="4" width="41" customWidth="1"/>
    <col min="5" max="5" width="13.5703125" customWidth="1"/>
    <col min="6" max="6" width="20" customWidth="1"/>
    <col min="7" max="7" width="9.140625" customWidth="1"/>
  </cols>
  <sheetData>
    <row r="1" spans="1:6" ht="65.25" customHeight="1" x14ac:dyDescent="0.25">
      <c r="A1" s="28" t="s">
        <v>31</v>
      </c>
      <c r="B1" s="28"/>
      <c r="C1" s="28"/>
      <c r="D1" s="28"/>
      <c r="E1" s="28"/>
      <c r="F1" s="28"/>
    </row>
    <row r="3" spans="1:6" ht="33" customHeight="1" x14ac:dyDescent="0.25">
      <c r="A3" s="29" t="s">
        <v>1</v>
      </c>
      <c r="B3" s="29"/>
      <c r="C3" s="29"/>
      <c r="D3" s="29"/>
      <c r="E3" s="29"/>
      <c r="F3" s="29"/>
    </row>
    <row r="5" spans="1:6" ht="100.5" customHeight="1" x14ac:dyDescent="0.25">
      <c r="A5" s="2" t="s">
        <v>3</v>
      </c>
      <c r="B5" s="2" t="s">
        <v>2</v>
      </c>
      <c r="C5" s="2" t="s">
        <v>4</v>
      </c>
      <c r="D5" s="2" t="s">
        <v>5</v>
      </c>
      <c r="E5" s="2" t="s">
        <v>6</v>
      </c>
      <c r="F5" s="2" t="s">
        <v>15</v>
      </c>
    </row>
    <row r="6" spans="1:6" ht="75" x14ac:dyDescent="0.25">
      <c r="A6" s="10">
        <v>1</v>
      </c>
      <c r="B6" s="11" t="s">
        <v>32</v>
      </c>
      <c r="C6" s="12">
        <v>220</v>
      </c>
      <c r="D6" s="13" t="s">
        <v>33</v>
      </c>
      <c r="E6" s="17">
        <v>45992</v>
      </c>
      <c r="F6" s="14">
        <v>3084709.81</v>
      </c>
    </row>
    <row r="7" spans="1:6" ht="90" x14ac:dyDescent="0.25">
      <c r="A7" s="10">
        <v>2</v>
      </c>
      <c r="B7" s="11" t="s">
        <v>34</v>
      </c>
      <c r="C7" s="12">
        <v>220</v>
      </c>
      <c r="D7" s="13" t="s">
        <v>35</v>
      </c>
      <c r="E7" s="17">
        <v>45992</v>
      </c>
      <c r="F7" s="14">
        <v>110400</v>
      </c>
    </row>
    <row r="8" spans="1:6" ht="120" x14ac:dyDescent="0.25">
      <c r="A8" s="10">
        <v>3</v>
      </c>
      <c r="B8" s="11" t="s">
        <v>36</v>
      </c>
      <c r="C8" s="12">
        <v>220</v>
      </c>
      <c r="D8" s="13" t="s">
        <v>37</v>
      </c>
      <c r="E8" s="17">
        <v>45995</v>
      </c>
      <c r="F8" s="14">
        <v>327000</v>
      </c>
    </row>
    <row r="9" spans="1:6" ht="90" x14ac:dyDescent="0.25">
      <c r="A9" s="10">
        <v>4</v>
      </c>
      <c r="B9" s="11" t="s">
        <v>38</v>
      </c>
      <c r="C9" s="12">
        <v>220</v>
      </c>
      <c r="D9" s="13" t="s">
        <v>39</v>
      </c>
      <c r="E9" s="17">
        <v>45994</v>
      </c>
      <c r="F9" s="14">
        <v>17647059.5</v>
      </c>
    </row>
    <row r="10" spans="1:6" ht="60" x14ac:dyDescent="0.25">
      <c r="A10" s="10">
        <v>5</v>
      </c>
      <c r="B10" s="11" t="s">
        <v>40</v>
      </c>
      <c r="C10" s="12">
        <v>220</v>
      </c>
      <c r="D10" s="13" t="s">
        <v>41</v>
      </c>
      <c r="E10" s="17">
        <v>45999</v>
      </c>
      <c r="F10" s="14">
        <v>473764.76</v>
      </c>
    </row>
    <row r="11" spans="1:6" ht="30" x14ac:dyDescent="0.25">
      <c r="A11" s="10">
        <v>6</v>
      </c>
      <c r="B11" s="11" t="s">
        <v>42</v>
      </c>
      <c r="C11" s="12">
        <v>220</v>
      </c>
      <c r="D11" s="13" t="s">
        <v>43</v>
      </c>
      <c r="E11" s="17">
        <v>46001</v>
      </c>
      <c r="F11" s="14">
        <v>2477822.4700000002</v>
      </c>
    </row>
    <row r="12" spans="1:6" ht="90" x14ac:dyDescent="0.25">
      <c r="A12" s="10">
        <v>7</v>
      </c>
      <c r="B12" s="11" t="s">
        <v>44</v>
      </c>
      <c r="C12" s="12">
        <v>220</v>
      </c>
      <c r="D12" s="13" t="s">
        <v>45</v>
      </c>
      <c r="E12" s="17">
        <v>46002</v>
      </c>
      <c r="F12" s="14">
        <v>8737587.7599999998</v>
      </c>
    </row>
    <row r="13" spans="1:6" ht="60" x14ac:dyDescent="0.25">
      <c r="A13" s="10">
        <v>8</v>
      </c>
      <c r="B13" s="11" t="s">
        <v>46</v>
      </c>
      <c r="C13" s="12">
        <v>220</v>
      </c>
      <c r="D13" s="13" t="s">
        <v>47</v>
      </c>
      <c r="E13" s="17">
        <v>46008</v>
      </c>
      <c r="F13" s="14">
        <v>140111.94</v>
      </c>
    </row>
    <row r="14" spans="1:6" ht="30" x14ac:dyDescent="0.25">
      <c r="A14" s="10">
        <v>9</v>
      </c>
      <c r="B14" s="11" t="s">
        <v>48</v>
      </c>
      <c r="C14" s="12">
        <v>220</v>
      </c>
      <c r="D14" s="13" t="s">
        <v>49</v>
      </c>
      <c r="E14" s="17">
        <v>46009</v>
      </c>
      <c r="F14" s="14">
        <v>23655000</v>
      </c>
    </row>
    <row r="15" spans="1:6" ht="45" x14ac:dyDescent="0.25">
      <c r="A15" s="10">
        <v>10</v>
      </c>
      <c r="B15" s="11" t="s">
        <v>50</v>
      </c>
      <c r="C15" s="12">
        <v>220</v>
      </c>
      <c r="D15" s="13" t="s">
        <v>51</v>
      </c>
      <c r="E15" s="17">
        <v>46009</v>
      </c>
      <c r="F15" s="14">
        <v>633000</v>
      </c>
    </row>
    <row r="16" spans="1:6" ht="15" customHeight="1" x14ac:dyDescent="0.25">
      <c r="A16" s="10">
        <v>11</v>
      </c>
      <c r="B16" s="11" t="s">
        <v>52</v>
      </c>
      <c r="C16" s="12">
        <v>121</v>
      </c>
      <c r="D16" s="13" t="s">
        <v>66</v>
      </c>
      <c r="E16" s="17">
        <v>46013</v>
      </c>
      <c r="F16" s="14">
        <v>2984261.1</v>
      </c>
    </row>
    <row r="17" spans="1:6" ht="15" customHeight="1" x14ac:dyDescent="0.25">
      <c r="A17" s="10">
        <v>12</v>
      </c>
      <c r="B17" s="11" t="s">
        <v>53</v>
      </c>
      <c r="C17" s="12">
        <v>121</v>
      </c>
      <c r="D17" s="13" t="s">
        <v>67</v>
      </c>
      <c r="E17" s="17">
        <v>46013</v>
      </c>
      <c r="F17" s="14">
        <v>582391.5</v>
      </c>
    </row>
    <row r="18" spans="1:6" ht="105" x14ac:dyDescent="0.25">
      <c r="A18" s="10">
        <v>13</v>
      </c>
      <c r="B18" s="11" t="s">
        <v>54</v>
      </c>
      <c r="C18" s="12">
        <v>220</v>
      </c>
      <c r="D18" s="13" t="s">
        <v>55</v>
      </c>
      <c r="E18" s="17">
        <v>46014</v>
      </c>
      <c r="F18" s="14">
        <v>645134</v>
      </c>
    </row>
    <row r="19" spans="1:6" x14ac:dyDescent="0.25">
      <c r="A19" s="10">
        <v>14</v>
      </c>
      <c r="B19" s="11" t="s">
        <v>56</v>
      </c>
      <c r="C19" s="12">
        <v>121</v>
      </c>
      <c r="D19" s="13" t="s">
        <v>68</v>
      </c>
      <c r="E19" s="17">
        <v>46015</v>
      </c>
      <c r="F19" s="14">
        <v>420000</v>
      </c>
    </row>
    <row r="20" spans="1:6" ht="15" customHeight="1" x14ac:dyDescent="0.25">
      <c r="A20" s="10">
        <v>15</v>
      </c>
      <c r="B20" s="11" t="s">
        <v>57</v>
      </c>
      <c r="C20" s="12">
        <v>131</v>
      </c>
      <c r="D20" s="13" t="s">
        <v>69</v>
      </c>
      <c r="E20" s="17">
        <v>46015</v>
      </c>
      <c r="F20" s="14">
        <v>3760998</v>
      </c>
    </row>
    <row r="21" spans="1:6" ht="15" customHeight="1" x14ac:dyDescent="0.25">
      <c r="A21" s="10">
        <v>16</v>
      </c>
      <c r="B21" s="11" t="s">
        <v>58</v>
      </c>
      <c r="C21" s="12">
        <v>131</v>
      </c>
      <c r="D21" s="13" t="s">
        <v>70</v>
      </c>
      <c r="E21" s="17">
        <v>46015</v>
      </c>
      <c r="F21" s="14">
        <v>12997368</v>
      </c>
    </row>
    <row r="22" spans="1:6" ht="15" customHeight="1" x14ac:dyDescent="0.25">
      <c r="A22" s="10">
        <v>17</v>
      </c>
      <c r="B22" s="11" t="s">
        <v>59</v>
      </c>
      <c r="C22" s="12">
        <v>131</v>
      </c>
      <c r="D22" s="13" t="s">
        <v>71</v>
      </c>
      <c r="E22" s="17">
        <v>46015</v>
      </c>
      <c r="F22" s="14">
        <v>10001448</v>
      </c>
    </row>
    <row r="23" spans="1:6" ht="60" x14ac:dyDescent="0.25">
      <c r="A23" s="10">
        <v>18</v>
      </c>
      <c r="B23" s="11" t="s">
        <v>60</v>
      </c>
      <c r="C23" s="12">
        <v>220</v>
      </c>
      <c r="D23" s="13" t="s">
        <v>61</v>
      </c>
      <c r="E23" s="17">
        <v>46010</v>
      </c>
      <c r="F23" s="14">
        <v>3893326.63</v>
      </c>
    </row>
    <row r="24" spans="1:6" ht="30" x14ac:dyDescent="0.25">
      <c r="A24" s="10">
        <v>19</v>
      </c>
      <c r="B24" s="11" t="s">
        <v>62</v>
      </c>
      <c r="C24" s="12">
        <v>220</v>
      </c>
      <c r="D24" s="13" t="s">
        <v>63</v>
      </c>
      <c r="E24" s="17">
        <v>46016</v>
      </c>
      <c r="F24" s="14">
        <v>1094517.6000000001</v>
      </c>
    </row>
    <row r="25" spans="1:6" ht="45" x14ac:dyDescent="0.25">
      <c r="A25" s="10">
        <v>20</v>
      </c>
      <c r="B25" s="11" t="s">
        <v>64</v>
      </c>
      <c r="C25" s="12">
        <v>220</v>
      </c>
      <c r="D25" s="13" t="s">
        <v>65</v>
      </c>
      <c r="E25" s="17">
        <v>46016</v>
      </c>
      <c r="F25" s="14">
        <v>120298.8</v>
      </c>
    </row>
    <row r="26" spans="1:6" ht="30" x14ac:dyDescent="0.25">
      <c r="A26" s="10">
        <v>21</v>
      </c>
      <c r="B26" s="11" t="s">
        <v>72</v>
      </c>
      <c r="C26" s="12">
        <v>130</v>
      </c>
      <c r="D26" s="13" t="s">
        <v>73</v>
      </c>
      <c r="E26" s="17">
        <v>46020</v>
      </c>
      <c r="F26" s="14">
        <v>75000000</v>
      </c>
    </row>
    <row r="27" spans="1:6" ht="60" x14ac:dyDescent="0.25">
      <c r="A27" s="10">
        <v>22</v>
      </c>
      <c r="B27" s="11" t="s">
        <v>74</v>
      </c>
      <c r="C27" s="12">
        <v>120</v>
      </c>
      <c r="D27" s="13" t="s">
        <v>75</v>
      </c>
      <c r="E27" s="17">
        <v>46020</v>
      </c>
      <c r="F27" s="14">
        <v>1350000</v>
      </c>
    </row>
    <row r="28" spans="1:6" ht="90" x14ac:dyDescent="0.25">
      <c r="A28" s="10">
        <v>23</v>
      </c>
      <c r="B28" s="11" t="s">
        <v>76</v>
      </c>
      <c r="C28" s="12">
        <v>120</v>
      </c>
      <c r="D28" s="13" t="s">
        <v>77</v>
      </c>
      <c r="E28" s="17">
        <v>46020</v>
      </c>
      <c r="F28" s="14">
        <v>201996</v>
      </c>
    </row>
    <row r="29" spans="1:6" ht="90" x14ac:dyDescent="0.25">
      <c r="A29" s="10">
        <v>24</v>
      </c>
      <c r="B29" s="11" t="s">
        <v>78</v>
      </c>
      <c r="C29" s="12">
        <v>120</v>
      </c>
      <c r="D29" s="13" t="s">
        <v>79</v>
      </c>
      <c r="E29" s="17">
        <v>46020</v>
      </c>
      <c r="F29" s="14">
        <v>1866331.66</v>
      </c>
    </row>
    <row r="30" spans="1:6" ht="15" customHeight="1" x14ac:dyDescent="0.25">
      <c r="A30" s="10">
        <v>25</v>
      </c>
      <c r="B30" s="11" t="s">
        <v>80</v>
      </c>
      <c r="C30" s="12">
        <v>131</v>
      </c>
      <c r="D30" s="13" t="s">
        <v>81</v>
      </c>
      <c r="E30" s="17">
        <v>46020</v>
      </c>
      <c r="F30" s="14">
        <v>138528</v>
      </c>
    </row>
    <row r="31" spans="1:6" ht="15" customHeight="1" x14ac:dyDescent="0.25">
      <c r="A31" s="10">
        <v>26</v>
      </c>
      <c r="B31" s="11" t="s">
        <v>82</v>
      </c>
      <c r="C31" s="12">
        <v>131</v>
      </c>
      <c r="D31" s="13" t="s">
        <v>83</v>
      </c>
      <c r="E31" s="17">
        <v>46020</v>
      </c>
      <c r="F31" s="14">
        <v>486000</v>
      </c>
    </row>
    <row r="32" spans="1:6" ht="45" x14ac:dyDescent="0.25">
      <c r="A32" s="10">
        <v>27</v>
      </c>
      <c r="B32" s="11" t="s">
        <v>84</v>
      </c>
      <c r="C32" s="12">
        <v>220</v>
      </c>
      <c r="D32" s="13" t="s">
        <v>85</v>
      </c>
      <c r="E32" s="17">
        <v>46020</v>
      </c>
      <c r="F32" s="14">
        <v>600000</v>
      </c>
    </row>
    <row r="33" spans="1:6" ht="30" x14ac:dyDescent="0.25">
      <c r="A33" s="10">
        <v>28</v>
      </c>
      <c r="B33" s="11" t="s">
        <v>86</v>
      </c>
      <c r="C33" s="12">
        <v>120</v>
      </c>
      <c r="D33" s="13" t="s">
        <v>87</v>
      </c>
      <c r="E33" s="17">
        <v>46021</v>
      </c>
      <c r="F33" s="14">
        <v>2000000</v>
      </c>
    </row>
    <row r="34" spans="1:6" ht="15" customHeight="1" x14ac:dyDescent="0.25">
      <c r="A34" s="10">
        <v>29</v>
      </c>
      <c r="B34" s="11" t="s">
        <v>88</v>
      </c>
      <c r="C34" s="12">
        <v>121</v>
      </c>
      <c r="D34" s="13" t="s">
        <v>89</v>
      </c>
      <c r="E34" s="17">
        <v>46013</v>
      </c>
      <c r="F34" s="14">
        <v>290436.3</v>
      </c>
    </row>
    <row r="35" spans="1:6" ht="60" x14ac:dyDescent="0.25">
      <c r="A35" s="10">
        <v>30</v>
      </c>
      <c r="B35" s="11" t="s">
        <v>90</v>
      </c>
      <c r="C35" s="12">
        <v>220</v>
      </c>
      <c r="D35" s="13" t="s">
        <v>91</v>
      </c>
      <c r="E35" s="17">
        <v>46021</v>
      </c>
      <c r="F35" s="14">
        <v>243289.8</v>
      </c>
    </row>
    <row r="36" spans="1:6" ht="30" x14ac:dyDescent="0.25">
      <c r="A36" s="10">
        <v>31</v>
      </c>
      <c r="B36" s="11" t="s">
        <v>92</v>
      </c>
      <c r="C36" s="12">
        <v>220</v>
      </c>
      <c r="D36" s="13" t="s">
        <v>93</v>
      </c>
      <c r="E36" s="17">
        <v>45992</v>
      </c>
      <c r="F36" s="14">
        <v>150000</v>
      </c>
    </row>
    <row r="37" spans="1:6" ht="15" customHeight="1" x14ac:dyDescent="0.25">
      <c r="A37" s="10">
        <v>32</v>
      </c>
      <c r="B37" s="11" t="s">
        <v>94</v>
      </c>
      <c r="C37" s="12">
        <v>220</v>
      </c>
      <c r="D37" s="13" t="s">
        <v>95</v>
      </c>
      <c r="E37" s="17">
        <v>46021</v>
      </c>
      <c r="F37" s="55">
        <v>2911813.04</v>
      </c>
    </row>
    <row r="39" spans="1:6" ht="30.75" customHeight="1" x14ac:dyDescent="0.25">
      <c r="A39" s="29" t="s">
        <v>7</v>
      </c>
      <c r="B39" s="29"/>
      <c r="C39" s="29"/>
      <c r="D39" s="29"/>
      <c r="E39" s="29"/>
      <c r="F39" s="29"/>
    </row>
    <row r="41" spans="1:6" ht="75" x14ac:dyDescent="0.25">
      <c r="A41" s="2" t="s">
        <v>3</v>
      </c>
      <c r="B41" s="30" t="s">
        <v>8</v>
      </c>
      <c r="C41" s="30"/>
      <c r="D41" s="30"/>
      <c r="E41" s="2" t="s">
        <v>9</v>
      </c>
      <c r="F41" s="2" t="s">
        <v>17</v>
      </c>
    </row>
    <row r="42" spans="1:6" ht="30" customHeight="1" x14ac:dyDescent="0.25">
      <c r="A42" s="2">
        <v>33</v>
      </c>
      <c r="B42" s="31" t="s">
        <v>16</v>
      </c>
      <c r="C42" s="31"/>
      <c r="D42" s="31"/>
      <c r="E42" s="4">
        <v>0</v>
      </c>
      <c r="F42" s="3">
        <v>0</v>
      </c>
    </row>
    <row r="43" spans="1:6" ht="30" customHeight="1" x14ac:dyDescent="0.25">
      <c r="A43" s="21">
        <v>34</v>
      </c>
      <c r="B43" s="34" t="s">
        <v>29</v>
      </c>
      <c r="C43" s="35"/>
      <c r="D43" s="36"/>
      <c r="E43" s="4">
        <v>0</v>
      </c>
      <c r="F43" s="3">
        <v>0</v>
      </c>
    </row>
    <row r="44" spans="1:6" ht="45" customHeight="1" x14ac:dyDescent="0.25">
      <c r="A44" s="2">
        <v>35</v>
      </c>
      <c r="B44" s="31" t="s">
        <v>18</v>
      </c>
      <c r="C44" s="31"/>
      <c r="D44" s="31"/>
      <c r="E44" s="8">
        <v>4</v>
      </c>
      <c r="F44" s="9">
        <v>196247278.91</v>
      </c>
    </row>
    <row r="45" spans="1:6" ht="30" hidden="1" customHeight="1" outlineLevel="1" x14ac:dyDescent="0.25">
      <c r="A45" s="6" t="s">
        <v>24</v>
      </c>
      <c r="B45" s="33" t="s">
        <v>25</v>
      </c>
      <c r="C45" s="33"/>
      <c r="D45" s="33"/>
      <c r="E45" s="8">
        <f>COUNTIF(C6:C37,220)</f>
        <v>18</v>
      </c>
      <c r="F45" s="9">
        <f>SUMIF(C6:C37,220,F6:F37)</f>
        <v>66944836.109999992</v>
      </c>
    </row>
    <row r="46" spans="1:6" ht="30" hidden="1" customHeight="1" outlineLevel="1" x14ac:dyDescent="0.25">
      <c r="A46" s="7" t="s">
        <v>26</v>
      </c>
      <c r="B46" s="32" t="s">
        <v>18</v>
      </c>
      <c r="C46" s="32"/>
      <c r="D46" s="32"/>
      <c r="E46" s="18">
        <f>E44+E45</f>
        <v>22</v>
      </c>
      <c r="F46" s="19">
        <f>F45+F44</f>
        <v>263192115.01999998</v>
      </c>
    </row>
    <row r="47" spans="1:6" ht="48.75" customHeight="1" collapsed="1" x14ac:dyDescent="0.25">
      <c r="A47" s="2">
        <v>36</v>
      </c>
      <c r="B47" s="31" t="s">
        <v>19</v>
      </c>
      <c r="C47" s="31"/>
      <c r="D47" s="31"/>
      <c r="E47" s="8">
        <v>32</v>
      </c>
      <c r="F47" s="9">
        <v>1939979.87</v>
      </c>
    </row>
    <row r="49" spans="1:7" x14ac:dyDescent="0.25">
      <c r="A49" s="29" t="s">
        <v>23</v>
      </c>
      <c r="B49" s="29"/>
      <c r="C49" s="29"/>
      <c r="D49" s="29"/>
      <c r="E49" s="29"/>
      <c r="F49" s="29"/>
    </row>
    <row r="51" spans="1:7" ht="60" x14ac:dyDescent="0.25">
      <c r="A51" s="44" t="s">
        <v>10</v>
      </c>
      <c r="B51" s="45"/>
      <c r="C51" s="45"/>
      <c r="D51" s="46"/>
      <c r="E51" s="2" t="s">
        <v>10</v>
      </c>
      <c r="F51" s="2" t="s">
        <v>20</v>
      </c>
    </row>
    <row r="52" spans="1:7" x14ac:dyDescent="0.25">
      <c r="A52" s="47" t="s">
        <v>21</v>
      </c>
      <c r="B52" s="48"/>
      <c r="C52" s="48"/>
      <c r="D52" s="49"/>
      <c r="E52" s="15">
        <f>SUM(E53:E57)</f>
        <v>68</v>
      </c>
      <c r="F52" s="16">
        <f>SUM(F53:F57)</f>
        <v>377211853.44999999</v>
      </c>
      <c r="G52" s="20"/>
    </row>
    <row r="53" spans="1:7" ht="30" customHeight="1" x14ac:dyDescent="0.25">
      <c r="A53" s="38" t="s">
        <v>11</v>
      </c>
      <c r="B53" s="39"/>
      <c r="C53" s="39"/>
      <c r="D53" s="40"/>
      <c r="E53" s="8">
        <f>E42</f>
        <v>0</v>
      </c>
      <c r="F53" s="9">
        <f>F42</f>
        <v>0</v>
      </c>
    </row>
    <row r="54" spans="1:7" ht="30" customHeight="1" x14ac:dyDescent="0.25">
      <c r="A54" s="38" t="s">
        <v>30</v>
      </c>
      <c r="B54" s="39"/>
      <c r="C54" s="39"/>
      <c r="D54" s="40"/>
      <c r="E54" s="8">
        <f>E43</f>
        <v>0</v>
      </c>
      <c r="F54" s="9">
        <f>F43</f>
        <v>0</v>
      </c>
    </row>
    <row r="55" spans="1:7" ht="30" customHeight="1" x14ac:dyDescent="0.25">
      <c r="A55" s="38" t="s">
        <v>12</v>
      </c>
      <c r="B55" s="39"/>
      <c r="C55" s="39"/>
      <c r="D55" s="40"/>
      <c r="E55" s="8">
        <f>E47</f>
        <v>32</v>
      </c>
      <c r="F55" s="9">
        <f>F47</f>
        <v>1939979.87</v>
      </c>
    </row>
    <row r="56" spans="1:7" s="54" customFormat="1" ht="30" customHeight="1" x14ac:dyDescent="0.25">
      <c r="A56" s="51" t="s">
        <v>13</v>
      </c>
      <c r="B56" s="52"/>
      <c r="C56" s="52"/>
      <c r="D56" s="53"/>
      <c r="E56" s="8">
        <f>E46</f>
        <v>22</v>
      </c>
      <c r="F56" s="9">
        <f>F46</f>
        <v>263192115.01999998</v>
      </c>
    </row>
    <row r="57" spans="1:7" ht="45" customHeight="1" x14ac:dyDescent="0.25">
      <c r="A57" s="38" t="s">
        <v>22</v>
      </c>
      <c r="B57" s="39"/>
      <c r="C57" s="39"/>
      <c r="D57" s="40"/>
      <c r="E57" s="8">
        <f>COUNTIF(C6:C37,120)+COUNTIF(C6:C37,130)+COUNTIF(C6:C37,131)+COUNTIF(C6:C37,121)+COUNTIF(C6:C37,132)+COUNTIF(C6:C37,122)</f>
        <v>14</v>
      </c>
      <c r="F57" s="9">
        <f>SUMIF(C6:C37,120,F6:F37)+SUMIF(C6:C37,130,F6:F37)+SUMIF(C6:C37,131,F6:F37)+SUMIF(C6:C37,121,F6:F37)+SUMIF(C6:C37,132,F6:F37)+SUMIF(C6:C37,122,F6:F37)</f>
        <v>112079758.56</v>
      </c>
    </row>
    <row r="58" spans="1:7" ht="58.5" customHeight="1" x14ac:dyDescent="0.25">
      <c r="A58" s="41" t="s">
        <v>14</v>
      </c>
      <c r="B58" s="42"/>
      <c r="C58" s="42"/>
      <c r="D58" s="43"/>
      <c r="E58" s="8">
        <f>COUNTIF(C6:C37,131)+COUNTIF(C6:C37,121)+COUNTIF(C6:C37,132)+COUNTIF(C6:C37,122)</f>
        <v>9</v>
      </c>
      <c r="F58" s="9">
        <f>SUMIF(C6:C37,131,F6:F37)+SUMIF(C6:C37,121,F6:F37)+SUMIF(C6:C37,132,F6:F37)+SUMIF(C6:C37,122,F6:F37)</f>
        <v>31661430.899999999</v>
      </c>
    </row>
    <row r="61" spans="1:7" x14ac:dyDescent="0.25">
      <c r="A61" s="37" t="s">
        <v>28</v>
      </c>
      <c r="B61" s="37"/>
      <c r="C61" s="1"/>
    </row>
    <row r="62" spans="1:7" x14ac:dyDescent="0.25">
      <c r="A62" s="37" t="s">
        <v>27</v>
      </c>
      <c r="B62" s="37"/>
      <c r="C62" s="5" t="s">
        <v>0</v>
      </c>
    </row>
  </sheetData>
  <mergeCells count="21">
    <mergeCell ref="A61:B61"/>
    <mergeCell ref="A62:B62"/>
    <mergeCell ref="A57:D57"/>
    <mergeCell ref="A58:D58"/>
    <mergeCell ref="A51:D51"/>
    <mergeCell ref="A52:D52"/>
    <mergeCell ref="A53:D53"/>
    <mergeCell ref="A55:D55"/>
    <mergeCell ref="A56:D56"/>
    <mergeCell ref="A54:D54"/>
    <mergeCell ref="A1:F1"/>
    <mergeCell ref="A49:F49"/>
    <mergeCell ref="A3:F3"/>
    <mergeCell ref="A39:F39"/>
    <mergeCell ref="B41:D41"/>
    <mergeCell ref="B42:D42"/>
    <mergeCell ref="B44:D44"/>
    <mergeCell ref="B47:D47"/>
    <mergeCell ref="B46:D46"/>
    <mergeCell ref="B45:D45"/>
    <mergeCell ref="B43:D43"/>
  </mergeCells>
  <pageMargins left="0.70866141732283472" right="0.70866141732283472" top="0.74803149606299213" bottom="0.74803149606299213" header="0.31496062992125984" footer="0.31496062992125984"/>
  <pageSetup paperSize="9" scale="54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4"/>
  <sheetViews>
    <sheetView workbookViewId="0">
      <selection activeCell="E3" sqref="E3"/>
    </sheetView>
  </sheetViews>
  <sheetFormatPr defaultRowHeight="15" x14ac:dyDescent="0.25"/>
  <cols>
    <col min="1" max="1" width="6.42578125" style="22" customWidth="1"/>
    <col min="2" max="2" width="36.7109375" style="22" customWidth="1"/>
    <col min="3" max="3" width="15.5703125" style="22" customWidth="1"/>
    <col min="4" max="5" width="15.7109375" style="22" customWidth="1"/>
    <col min="6" max="6" width="28.5703125" style="22" customWidth="1"/>
    <col min="7" max="8" width="9.140625" style="22"/>
    <col min="9" max="11" width="19.7109375" style="22" customWidth="1"/>
    <col min="12" max="16384" width="9.140625" style="22"/>
  </cols>
  <sheetData>
    <row r="1" spans="1:6" ht="31.5" customHeight="1" thickBot="1" x14ac:dyDescent="0.3">
      <c r="A1" s="50" t="s">
        <v>99</v>
      </c>
      <c r="B1" s="50"/>
      <c r="C1" s="50"/>
      <c r="D1" s="50"/>
      <c r="E1" s="50"/>
      <c r="F1" s="50"/>
    </row>
    <row r="2" spans="1:6" customFormat="1" ht="60" customHeight="1" x14ac:dyDescent="0.25">
      <c r="A2" s="56" t="s">
        <v>96</v>
      </c>
      <c r="B2" s="58" t="s">
        <v>98</v>
      </c>
      <c r="C2" s="60" t="s">
        <v>97</v>
      </c>
      <c r="D2" s="62" t="s">
        <v>100</v>
      </c>
      <c r="E2" s="63"/>
      <c r="F2" s="60" t="s">
        <v>358</v>
      </c>
    </row>
    <row r="3" spans="1:6" ht="90" x14ac:dyDescent="0.25">
      <c r="A3" s="57"/>
      <c r="B3" s="59"/>
      <c r="C3" s="61"/>
      <c r="D3" s="27" t="s">
        <v>101</v>
      </c>
      <c r="E3" s="27" t="s">
        <v>102</v>
      </c>
      <c r="F3" s="61"/>
    </row>
    <row r="4" spans="1:6" x14ac:dyDescent="0.25">
      <c r="A4" s="24" t="s">
        <v>354</v>
      </c>
      <c r="B4" s="23" t="s">
        <v>355</v>
      </c>
      <c r="C4" s="25" t="s">
        <v>121</v>
      </c>
      <c r="D4" s="25" t="s">
        <v>356</v>
      </c>
      <c r="E4" s="25" t="s">
        <v>357</v>
      </c>
      <c r="F4" s="25" t="s">
        <v>122</v>
      </c>
    </row>
    <row r="5" spans="1:6" ht="45" x14ac:dyDescent="0.25">
      <c r="A5" s="24">
        <v>9</v>
      </c>
      <c r="B5" s="23" t="s">
        <v>103</v>
      </c>
      <c r="C5" s="25" t="s">
        <v>104</v>
      </c>
      <c r="D5" s="26">
        <v>33452100</v>
      </c>
      <c r="E5" s="26">
        <v>33452100</v>
      </c>
      <c r="F5" s="23" t="s">
        <v>123</v>
      </c>
    </row>
    <row r="6" spans="1:6" ht="60" x14ac:dyDescent="0.25">
      <c r="A6" s="24">
        <v>13</v>
      </c>
      <c r="B6" s="23" t="s">
        <v>105</v>
      </c>
      <c r="C6" s="25" t="s">
        <v>106</v>
      </c>
      <c r="D6" s="26">
        <v>1287886.1399999999</v>
      </c>
      <c r="E6" s="26">
        <v>1284353.04</v>
      </c>
      <c r="F6" s="23" t="s">
        <v>320</v>
      </c>
    </row>
    <row r="7" spans="1:6" ht="30" x14ac:dyDescent="0.25">
      <c r="A7" s="24">
        <v>24</v>
      </c>
      <c r="B7" s="23" t="s">
        <v>107</v>
      </c>
      <c r="C7" s="25" t="s">
        <v>108</v>
      </c>
      <c r="D7" s="26">
        <v>130566</v>
      </c>
      <c r="E7" s="26">
        <v>130566</v>
      </c>
      <c r="F7" s="23" t="s">
        <v>321</v>
      </c>
    </row>
    <row r="8" spans="1:6" ht="30" x14ac:dyDescent="0.25">
      <c r="A8" s="24">
        <v>44</v>
      </c>
      <c r="B8" s="23" t="s">
        <v>109</v>
      </c>
      <c r="C8" s="25" t="s">
        <v>110</v>
      </c>
      <c r="D8" s="26">
        <v>608556</v>
      </c>
      <c r="E8" s="26">
        <v>608556</v>
      </c>
      <c r="F8" s="23" t="s">
        <v>322</v>
      </c>
    </row>
    <row r="9" spans="1:6" ht="30" x14ac:dyDescent="0.25">
      <c r="A9" s="24">
        <v>46</v>
      </c>
      <c r="B9" s="23" t="s">
        <v>111</v>
      </c>
      <c r="C9" s="25" t="s">
        <v>124</v>
      </c>
      <c r="D9" s="26">
        <v>1008048</v>
      </c>
      <c r="E9" s="26">
        <v>1008048</v>
      </c>
      <c r="F9" s="23" t="s">
        <v>125</v>
      </c>
    </row>
    <row r="10" spans="1:6" x14ac:dyDescent="0.25">
      <c r="A10" s="24">
        <v>60</v>
      </c>
      <c r="B10" s="23" t="s">
        <v>112</v>
      </c>
      <c r="C10" s="25" t="s">
        <v>113</v>
      </c>
      <c r="D10" s="26">
        <v>444.42</v>
      </c>
      <c r="E10" s="26">
        <v>444.42</v>
      </c>
      <c r="F10" s="23" t="s">
        <v>126</v>
      </c>
    </row>
    <row r="11" spans="1:6" ht="45" x14ac:dyDescent="0.25">
      <c r="A11" s="24">
        <v>64</v>
      </c>
      <c r="B11" s="23" t="s">
        <v>114</v>
      </c>
      <c r="C11" s="25" t="s">
        <v>127</v>
      </c>
      <c r="D11" s="26">
        <v>251485.2</v>
      </c>
      <c r="E11" s="26">
        <v>231817.2</v>
      </c>
      <c r="F11" s="23" t="s">
        <v>323</v>
      </c>
    </row>
    <row r="12" spans="1:6" ht="30" x14ac:dyDescent="0.25">
      <c r="A12" s="24">
        <v>65</v>
      </c>
      <c r="B12" s="23" t="s">
        <v>115</v>
      </c>
      <c r="C12" s="25" t="s">
        <v>116</v>
      </c>
      <c r="D12" s="26">
        <v>83440.800000000003</v>
      </c>
      <c r="E12" s="26">
        <v>83440.800000000003</v>
      </c>
      <c r="F12" s="23" t="s">
        <v>128</v>
      </c>
    </row>
    <row r="13" spans="1:6" ht="60" x14ac:dyDescent="0.25">
      <c r="A13" s="24">
        <v>67</v>
      </c>
      <c r="B13" s="23" t="s">
        <v>117</v>
      </c>
      <c r="C13" s="25" t="s">
        <v>118</v>
      </c>
      <c r="D13" s="26">
        <v>3238299.89</v>
      </c>
      <c r="E13" s="26">
        <v>1552345.6</v>
      </c>
      <c r="F13" s="23" t="s">
        <v>324</v>
      </c>
    </row>
    <row r="14" spans="1:6" ht="60" x14ac:dyDescent="0.25">
      <c r="A14" s="24">
        <v>68</v>
      </c>
      <c r="B14" s="23" t="s">
        <v>119</v>
      </c>
      <c r="C14" s="25" t="s">
        <v>120</v>
      </c>
      <c r="D14" s="26">
        <v>20118</v>
      </c>
      <c r="E14" s="26">
        <v>918</v>
      </c>
      <c r="F14" s="23" t="s">
        <v>325</v>
      </c>
    </row>
    <row r="15" spans="1:6" x14ac:dyDescent="0.25">
      <c r="A15" s="24">
        <v>69</v>
      </c>
      <c r="B15" s="23" t="s">
        <v>129</v>
      </c>
      <c r="C15" s="25" t="s">
        <v>130</v>
      </c>
      <c r="D15" s="26">
        <v>16800</v>
      </c>
      <c r="E15" s="26">
        <v>0</v>
      </c>
      <c r="F15" s="23" t="s">
        <v>131</v>
      </c>
    </row>
    <row r="16" spans="1:6" ht="30" x14ac:dyDescent="0.25">
      <c r="A16" s="24">
        <v>73</v>
      </c>
      <c r="B16" s="23" t="s">
        <v>132</v>
      </c>
      <c r="C16" s="25" t="s">
        <v>133</v>
      </c>
      <c r="D16" s="26">
        <v>73164566.400000006</v>
      </c>
      <c r="E16" s="26">
        <v>73164566.400000006</v>
      </c>
      <c r="F16" s="23" t="s">
        <v>326</v>
      </c>
    </row>
    <row r="17" spans="1:11" ht="45" x14ac:dyDescent="0.25">
      <c r="A17" s="24">
        <v>75</v>
      </c>
      <c r="B17" s="23" t="s">
        <v>134</v>
      </c>
      <c r="C17" s="25" t="s">
        <v>135</v>
      </c>
      <c r="D17" s="26">
        <v>281018.8</v>
      </c>
      <c r="E17" s="26">
        <v>278361.59999999998</v>
      </c>
      <c r="F17" s="23" t="s">
        <v>327</v>
      </c>
    </row>
    <row r="18" spans="1:11" ht="30" x14ac:dyDescent="0.25">
      <c r="A18" s="24">
        <v>76</v>
      </c>
      <c r="B18" s="23" t="s">
        <v>136</v>
      </c>
      <c r="C18" s="25" t="s">
        <v>137</v>
      </c>
      <c r="D18" s="26">
        <v>374249.5</v>
      </c>
      <c r="E18" s="26">
        <v>321449.5</v>
      </c>
      <c r="F18" s="23" t="s">
        <v>328</v>
      </c>
    </row>
    <row r="19" spans="1:11" ht="30" x14ac:dyDescent="0.25">
      <c r="A19" s="24">
        <v>77</v>
      </c>
      <c r="B19" s="23" t="s">
        <v>138</v>
      </c>
      <c r="C19" s="25" t="s">
        <v>139</v>
      </c>
      <c r="D19" s="26">
        <v>184600.68</v>
      </c>
      <c r="E19" s="26">
        <v>184600.68</v>
      </c>
      <c r="F19" s="23" t="s">
        <v>140</v>
      </c>
    </row>
    <row r="20" spans="1:11" ht="45" x14ac:dyDescent="0.25">
      <c r="A20" s="24">
        <v>79</v>
      </c>
      <c r="B20" s="23" t="s">
        <v>141</v>
      </c>
      <c r="C20" s="25" t="s">
        <v>142</v>
      </c>
      <c r="D20" s="26">
        <v>26278.68</v>
      </c>
      <c r="E20" s="26">
        <v>6654.68</v>
      </c>
      <c r="F20" s="23" t="s">
        <v>329</v>
      </c>
    </row>
    <row r="21" spans="1:11" x14ac:dyDescent="0.25">
      <c r="A21" s="24">
        <v>86</v>
      </c>
      <c r="B21" s="23" t="s">
        <v>143</v>
      </c>
      <c r="C21" s="25" t="s">
        <v>144</v>
      </c>
      <c r="D21" s="26">
        <v>60000</v>
      </c>
      <c r="E21" s="26">
        <v>60000</v>
      </c>
      <c r="F21" s="23" t="s">
        <v>145</v>
      </c>
    </row>
    <row r="22" spans="1:11" ht="45" x14ac:dyDescent="0.25">
      <c r="A22" s="24">
        <v>101</v>
      </c>
      <c r="B22" s="23" t="s">
        <v>146</v>
      </c>
      <c r="C22" s="25" t="s">
        <v>147</v>
      </c>
      <c r="D22" s="26">
        <v>811436.25</v>
      </c>
      <c r="E22" s="26">
        <v>243836.25</v>
      </c>
      <c r="F22" s="23" t="s">
        <v>330</v>
      </c>
    </row>
    <row r="23" spans="1:11" ht="30" x14ac:dyDescent="0.25">
      <c r="A23" s="24">
        <v>102</v>
      </c>
      <c r="B23" s="23" t="s">
        <v>148</v>
      </c>
      <c r="C23" s="25" t="s">
        <v>149</v>
      </c>
      <c r="D23" s="26">
        <v>1200</v>
      </c>
      <c r="E23" s="26">
        <v>0</v>
      </c>
      <c r="F23" s="23" t="s">
        <v>131</v>
      </c>
    </row>
    <row r="24" spans="1:11" ht="60" x14ac:dyDescent="0.25">
      <c r="A24" s="24">
        <v>108</v>
      </c>
      <c r="B24" s="23" t="s">
        <v>150</v>
      </c>
      <c r="C24" s="25" t="s">
        <v>151</v>
      </c>
      <c r="D24" s="26">
        <v>215357.84</v>
      </c>
      <c r="E24" s="26">
        <v>126000</v>
      </c>
      <c r="F24" s="23" t="s">
        <v>331</v>
      </c>
    </row>
    <row r="25" spans="1:11" ht="75" x14ac:dyDescent="0.25">
      <c r="A25" s="24">
        <v>110</v>
      </c>
      <c r="B25" s="23" t="s">
        <v>152</v>
      </c>
      <c r="C25" s="25" t="s">
        <v>153</v>
      </c>
      <c r="D25" s="26">
        <v>36662.82</v>
      </c>
      <c r="E25" s="26">
        <v>0</v>
      </c>
      <c r="F25" s="23" t="s">
        <v>329</v>
      </c>
    </row>
    <row r="26" spans="1:11" ht="30" x14ac:dyDescent="0.25">
      <c r="A26" s="24">
        <v>111</v>
      </c>
      <c r="B26" s="23" t="s">
        <v>154</v>
      </c>
      <c r="C26" s="25" t="s">
        <v>155</v>
      </c>
      <c r="D26" s="26">
        <v>1490800</v>
      </c>
      <c r="E26" s="26">
        <v>1390000</v>
      </c>
      <c r="F26" s="23" t="s">
        <v>332</v>
      </c>
    </row>
    <row r="27" spans="1:11" ht="30" x14ac:dyDescent="0.25">
      <c r="A27" s="24">
        <v>113</v>
      </c>
      <c r="B27" s="23" t="s">
        <v>156</v>
      </c>
      <c r="C27" s="25" t="s">
        <v>157</v>
      </c>
      <c r="D27" s="26">
        <v>158400</v>
      </c>
      <c r="E27" s="26">
        <v>0</v>
      </c>
      <c r="F27" s="23" t="s">
        <v>131</v>
      </c>
    </row>
    <row r="28" spans="1:11" ht="30" x14ac:dyDescent="0.25">
      <c r="A28" s="24">
        <v>114</v>
      </c>
      <c r="B28" s="23" t="s">
        <v>158</v>
      </c>
      <c r="C28" s="25" t="s">
        <v>159</v>
      </c>
      <c r="D28" s="26">
        <v>513014.17</v>
      </c>
      <c r="E28" s="26">
        <v>498246.27</v>
      </c>
      <c r="F28" s="23" t="s">
        <v>333</v>
      </c>
    </row>
    <row r="29" spans="1:11" x14ac:dyDescent="0.25">
      <c r="A29" s="24">
        <v>119</v>
      </c>
      <c r="B29" s="23" t="s">
        <v>160</v>
      </c>
      <c r="C29" s="25" t="s">
        <v>161</v>
      </c>
      <c r="D29" s="26">
        <v>5376</v>
      </c>
      <c r="E29" s="26">
        <v>5376</v>
      </c>
      <c r="F29" s="23" t="s">
        <v>162</v>
      </c>
      <c r="I29" s="20"/>
      <c r="J29" s="20"/>
      <c r="K29" s="20"/>
    </row>
    <row r="30" spans="1:11" ht="60" x14ac:dyDescent="0.25">
      <c r="A30" s="24">
        <v>144</v>
      </c>
      <c r="B30" s="23" t="s">
        <v>163</v>
      </c>
      <c r="C30" s="25" t="s">
        <v>164</v>
      </c>
      <c r="D30" s="26">
        <v>10212210</v>
      </c>
      <c r="E30" s="26">
        <v>10212210</v>
      </c>
      <c r="F30" s="23" t="s">
        <v>334</v>
      </c>
      <c r="J30" s="20"/>
    </row>
    <row r="31" spans="1:11" ht="75" x14ac:dyDescent="0.25">
      <c r="A31" s="24">
        <v>148</v>
      </c>
      <c r="B31" s="23" t="s">
        <v>165</v>
      </c>
      <c r="C31" s="25" t="s">
        <v>166</v>
      </c>
      <c r="D31" s="26">
        <v>2820000</v>
      </c>
      <c r="E31" s="26">
        <v>2820000</v>
      </c>
      <c r="F31" s="23" t="s">
        <v>167</v>
      </c>
    </row>
    <row r="32" spans="1:11" ht="30" x14ac:dyDescent="0.25">
      <c r="A32" s="24">
        <v>156</v>
      </c>
      <c r="B32" s="23" t="s">
        <v>168</v>
      </c>
      <c r="C32" s="25" t="s">
        <v>169</v>
      </c>
      <c r="D32" s="26">
        <v>573</v>
      </c>
      <c r="E32" s="26">
        <v>0</v>
      </c>
      <c r="F32" s="23" t="s">
        <v>170</v>
      </c>
    </row>
    <row r="33" spans="1:6" ht="60" x14ac:dyDescent="0.25">
      <c r="A33" s="24">
        <v>157</v>
      </c>
      <c r="B33" s="23" t="s">
        <v>171</v>
      </c>
      <c r="C33" s="25" t="s">
        <v>172</v>
      </c>
      <c r="D33" s="26">
        <v>79836</v>
      </c>
      <c r="E33" s="26">
        <v>0</v>
      </c>
      <c r="F33" s="23" t="s">
        <v>173</v>
      </c>
    </row>
    <row r="34" spans="1:6" ht="45" x14ac:dyDescent="0.25">
      <c r="A34" s="24">
        <v>162</v>
      </c>
      <c r="B34" s="23" t="s">
        <v>174</v>
      </c>
      <c r="C34" s="25" t="s">
        <v>175</v>
      </c>
      <c r="D34" s="26">
        <v>126000</v>
      </c>
      <c r="E34" s="26">
        <v>0</v>
      </c>
      <c r="F34" s="23" t="s">
        <v>131</v>
      </c>
    </row>
    <row r="35" spans="1:6" ht="105" x14ac:dyDescent="0.25">
      <c r="A35" s="24">
        <v>163</v>
      </c>
      <c r="B35" s="23" t="s">
        <v>176</v>
      </c>
      <c r="C35" s="25" t="s">
        <v>177</v>
      </c>
      <c r="D35" s="26">
        <v>45422272.140000001</v>
      </c>
      <c r="E35" s="26">
        <v>45422272.140000001</v>
      </c>
      <c r="F35" s="23" t="s">
        <v>345</v>
      </c>
    </row>
    <row r="36" spans="1:6" ht="60" x14ac:dyDescent="0.25">
      <c r="A36" s="24">
        <v>165</v>
      </c>
      <c r="B36" s="23" t="s">
        <v>178</v>
      </c>
      <c r="C36" s="25" t="s">
        <v>179</v>
      </c>
      <c r="D36" s="26">
        <v>93597343.469999999</v>
      </c>
      <c r="E36" s="26">
        <v>93597343.469999999</v>
      </c>
      <c r="F36" s="23" t="s">
        <v>335</v>
      </c>
    </row>
    <row r="37" spans="1:6" ht="60" x14ac:dyDescent="0.25">
      <c r="A37" s="24">
        <v>166</v>
      </c>
      <c r="B37" s="23" t="s">
        <v>180</v>
      </c>
      <c r="C37" s="25" t="s">
        <v>181</v>
      </c>
      <c r="D37" s="26">
        <v>7475631.7000000002</v>
      </c>
      <c r="E37" s="26">
        <v>7475631.7000000002</v>
      </c>
      <c r="F37" s="23" t="s">
        <v>336</v>
      </c>
    </row>
    <row r="38" spans="1:6" ht="60" x14ac:dyDescent="0.25">
      <c r="A38" s="24">
        <v>168</v>
      </c>
      <c r="B38" s="23" t="s">
        <v>182</v>
      </c>
      <c r="C38" s="25" t="s">
        <v>183</v>
      </c>
      <c r="D38" s="26">
        <v>34264900.560000002</v>
      </c>
      <c r="E38" s="26">
        <v>34264414.560000002</v>
      </c>
      <c r="F38" s="23" t="s">
        <v>337</v>
      </c>
    </row>
    <row r="39" spans="1:6" ht="30" x14ac:dyDescent="0.25">
      <c r="A39" s="24">
        <v>172</v>
      </c>
      <c r="B39" s="23" t="s">
        <v>184</v>
      </c>
      <c r="C39" s="25" t="s">
        <v>185</v>
      </c>
      <c r="D39" s="26">
        <v>14400</v>
      </c>
      <c r="E39" s="26">
        <v>0</v>
      </c>
      <c r="F39" s="23" t="s">
        <v>131</v>
      </c>
    </row>
    <row r="40" spans="1:6" ht="60" x14ac:dyDescent="0.25">
      <c r="A40" s="24">
        <v>176</v>
      </c>
      <c r="B40" s="23" t="s">
        <v>186</v>
      </c>
      <c r="C40" s="25" t="s">
        <v>187</v>
      </c>
      <c r="D40" s="26">
        <v>59604</v>
      </c>
      <c r="E40" s="26">
        <v>59604</v>
      </c>
      <c r="F40" s="23" t="s">
        <v>128</v>
      </c>
    </row>
    <row r="41" spans="1:6" ht="30" x14ac:dyDescent="0.25">
      <c r="A41" s="24">
        <v>182</v>
      </c>
      <c r="B41" s="23" t="s">
        <v>188</v>
      </c>
      <c r="C41" s="25" t="s">
        <v>189</v>
      </c>
      <c r="D41" s="26">
        <v>3729.6</v>
      </c>
      <c r="E41" s="26">
        <v>3729.6</v>
      </c>
      <c r="F41" s="23" t="s">
        <v>190</v>
      </c>
    </row>
    <row r="42" spans="1:6" ht="45" x14ac:dyDescent="0.25">
      <c r="A42" s="24">
        <v>188</v>
      </c>
      <c r="B42" s="23" t="s">
        <v>191</v>
      </c>
      <c r="C42" s="25" t="s">
        <v>192</v>
      </c>
      <c r="D42" s="26">
        <v>88000</v>
      </c>
      <c r="E42" s="26">
        <v>88000</v>
      </c>
      <c r="F42" s="23" t="s">
        <v>193</v>
      </c>
    </row>
    <row r="43" spans="1:6" ht="45" x14ac:dyDescent="0.25">
      <c r="A43" s="24">
        <v>196</v>
      </c>
      <c r="B43" s="23" t="s">
        <v>194</v>
      </c>
      <c r="C43" s="25" t="s">
        <v>195</v>
      </c>
      <c r="D43" s="26">
        <v>2746482</v>
      </c>
      <c r="E43" s="26">
        <v>2746482</v>
      </c>
      <c r="F43" s="23" t="s">
        <v>338</v>
      </c>
    </row>
    <row r="44" spans="1:6" x14ac:dyDescent="0.25">
      <c r="A44" s="24">
        <v>219</v>
      </c>
      <c r="B44" s="23" t="s">
        <v>196</v>
      </c>
      <c r="C44" s="25" t="s">
        <v>197</v>
      </c>
      <c r="D44" s="26">
        <v>4080</v>
      </c>
      <c r="E44" s="26">
        <v>4080</v>
      </c>
      <c r="F44" s="23" t="s">
        <v>198</v>
      </c>
    </row>
    <row r="45" spans="1:6" ht="45" x14ac:dyDescent="0.25">
      <c r="A45" s="24">
        <v>243</v>
      </c>
      <c r="B45" s="23" t="s">
        <v>199</v>
      </c>
      <c r="C45" s="25" t="s">
        <v>200</v>
      </c>
      <c r="D45" s="26">
        <v>619236</v>
      </c>
      <c r="E45" s="26">
        <v>593028</v>
      </c>
      <c r="F45" s="23" t="s">
        <v>162</v>
      </c>
    </row>
    <row r="46" spans="1:6" ht="30" x14ac:dyDescent="0.25">
      <c r="A46" s="24">
        <v>247</v>
      </c>
      <c r="B46" s="23" t="s">
        <v>201</v>
      </c>
      <c r="C46" s="25" t="s">
        <v>202</v>
      </c>
      <c r="D46" s="26">
        <v>434000</v>
      </c>
      <c r="E46" s="26">
        <v>434000</v>
      </c>
      <c r="F46" s="23" t="s">
        <v>203</v>
      </c>
    </row>
    <row r="47" spans="1:6" ht="45" x14ac:dyDescent="0.25">
      <c r="A47" s="24">
        <v>249</v>
      </c>
      <c r="B47" s="23" t="s">
        <v>204</v>
      </c>
      <c r="C47" s="25" t="s">
        <v>205</v>
      </c>
      <c r="D47" s="26">
        <v>351800.04</v>
      </c>
      <c r="E47" s="26">
        <v>351800.04</v>
      </c>
      <c r="F47" s="23" t="s">
        <v>339</v>
      </c>
    </row>
    <row r="48" spans="1:6" ht="60" x14ac:dyDescent="0.25">
      <c r="A48" s="24">
        <v>261</v>
      </c>
      <c r="B48" s="23" t="s">
        <v>206</v>
      </c>
      <c r="C48" s="25" t="s">
        <v>207</v>
      </c>
      <c r="D48" s="26">
        <v>26692705.879999999</v>
      </c>
      <c r="E48" s="26">
        <v>26692705.879999999</v>
      </c>
      <c r="F48" s="23" t="s">
        <v>208</v>
      </c>
    </row>
    <row r="49" spans="1:6" ht="60" x14ac:dyDescent="0.25">
      <c r="A49" s="24">
        <v>265</v>
      </c>
      <c r="B49" s="23" t="s">
        <v>209</v>
      </c>
      <c r="C49" s="25" t="s">
        <v>210</v>
      </c>
      <c r="D49" s="26">
        <v>6610440</v>
      </c>
      <c r="E49" s="26">
        <v>6610440</v>
      </c>
      <c r="F49" s="23" t="s">
        <v>211</v>
      </c>
    </row>
    <row r="50" spans="1:6" ht="30" x14ac:dyDescent="0.25">
      <c r="A50" s="24">
        <v>268</v>
      </c>
      <c r="B50" s="23" t="s">
        <v>212</v>
      </c>
      <c r="C50" s="25" t="s">
        <v>213</v>
      </c>
      <c r="D50" s="26">
        <v>11466881.6</v>
      </c>
      <c r="E50" s="26">
        <v>11456000</v>
      </c>
      <c r="F50" s="23" t="s">
        <v>340</v>
      </c>
    </row>
    <row r="51" spans="1:6" ht="120" x14ac:dyDescent="0.25">
      <c r="A51" s="24">
        <v>270</v>
      </c>
      <c r="B51" s="23" t="s">
        <v>214</v>
      </c>
      <c r="C51" s="25" t="s">
        <v>215</v>
      </c>
      <c r="D51" s="26">
        <v>756600</v>
      </c>
      <c r="E51" s="26">
        <v>744000</v>
      </c>
      <c r="F51" s="23" t="s">
        <v>341</v>
      </c>
    </row>
    <row r="52" spans="1:6" ht="45" x14ac:dyDescent="0.25">
      <c r="A52" s="24">
        <v>273</v>
      </c>
      <c r="B52" s="23" t="s">
        <v>216</v>
      </c>
      <c r="C52" s="25" t="s">
        <v>217</v>
      </c>
      <c r="D52" s="26">
        <v>2146860</v>
      </c>
      <c r="E52" s="26">
        <v>2146860</v>
      </c>
      <c r="F52" s="23" t="s">
        <v>211</v>
      </c>
    </row>
    <row r="53" spans="1:6" ht="30" x14ac:dyDescent="0.25">
      <c r="A53" s="24">
        <v>281</v>
      </c>
      <c r="B53" s="23" t="s">
        <v>218</v>
      </c>
      <c r="C53" s="25" t="s">
        <v>219</v>
      </c>
      <c r="D53" s="26">
        <v>20712</v>
      </c>
      <c r="E53" s="26">
        <v>20712</v>
      </c>
      <c r="F53" s="23" t="s">
        <v>220</v>
      </c>
    </row>
    <row r="54" spans="1:6" ht="45" x14ac:dyDescent="0.25">
      <c r="A54" s="24">
        <v>307</v>
      </c>
      <c r="B54" s="23" t="s">
        <v>221</v>
      </c>
      <c r="C54" s="25" t="s">
        <v>222</v>
      </c>
      <c r="D54" s="26">
        <v>46920</v>
      </c>
      <c r="E54" s="26">
        <v>46920</v>
      </c>
      <c r="F54" s="23" t="s">
        <v>190</v>
      </c>
    </row>
    <row r="55" spans="1:6" ht="30" x14ac:dyDescent="0.25">
      <c r="A55" s="24">
        <v>313</v>
      </c>
      <c r="B55" s="23" t="s">
        <v>223</v>
      </c>
      <c r="C55" s="25" t="s">
        <v>224</v>
      </c>
      <c r="D55" s="26">
        <v>30346.61</v>
      </c>
      <c r="E55" s="26">
        <v>0</v>
      </c>
      <c r="F55" s="23" t="s">
        <v>225</v>
      </c>
    </row>
    <row r="56" spans="1:6" ht="60" x14ac:dyDescent="0.25">
      <c r="A56" s="24">
        <v>318</v>
      </c>
      <c r="B56" s="23" t="s">
        <v>226</v>
      </c>
      <c r="C56" s="25" t="s">
        <v>227</v>
      </c>
      <c r="D56" s="26">
        <v>4009504</v>
      </c>
      <c r="E56" s="26">
        <v>4009504</v>
      </c>
      <c r="F56" s="23" t="s">
        <v>228</v>
      </c>
    </row>
    <row r="57" spans="1:6" ht="45" x14ac:dyDescent="0.25">
      <c r="A57" s="24">
        <v>332</v>
      </c>
      <c r="B57" s="23" t="s">
        <v>229</v>
      </c>
      <c r="C57" s="25" t="s">
        <v>230</v>
      </c>
      <c r="D57" s="26">
        <v>1091998.8600000001</v>
      </c>
      <c r="E57" s="26">
        <v>880973.96</v>
      </c>
      <c r="F57" s="23" t="s">
        <v>342</v>
      </c>
    </row>
    <row r="58" spans="1:6" ht="75" x14ac:dyDescent="0.25">
      <c r="A58" s="24">
        <v>333</v>
      </c>
      <c r="B58" s="23" t="s">
        <v>231</v>
      </c>
      <c r="C58" s="25" t="s">
        <v>232</v>
      </c>
      <c r="D58" s="26">
        <v>171520.8</v>
      </c>
      <c r="E58" s="26">
        <v>171520.8</v>
      </c>
      <c r="F58" s="23" t="s">
        <v>233</v>
      </c>
    </row>
    <row r="59" spans="1:6" ht="60" x14ac:dyDescent="0.25">
      <c r="A59" s="24">
        <v>335</v>
      </c>
      <c r="B59" s="23" t="s">
        <v>234</v>
      </c>
      <c r="C59" s="25" t="s">
        <v>235</v>
      </c>
      <c r="D59" s="26">
        <v>410676</v>
      </c>
      <c r="E59" s="26">
        <v>392292</v>
      </c>
      <c r="F59" s="23" t="s">
        <v>343</v>
      </c>
    </row>
    <row r="60" spans="1:6" ht="45" x14ac:dyDescent="0.25">
      <c r="A60" s="24">
        <v>336</v>
      </c>
      <c r="B60" s="23" t="s">
        <v>236</v>
      </c>
      <c r="C60" s="25" t="s">
        <v>237</v>
      </c>
      <c r="D60" s="26">
        <v>50409.599999999999</v>
      </c>
      <c r="E60" s="26">
        <v>48493.2</v>
      </c>
      <c r="F60" s="23" t="s">
        <v>225</v>
      </c>
    </row>
    <row r="61" spans="1:6" ht="45" x14ac:dyDescent="0.25">
      <c r="A61" s="24">
        <v>339</v>
      </c>
      <c r="B61" s="23" t="s">
        <v>238</v>
      </c>
      <c r="C61" s="25" t="s">
        <v>239</v>
      </c>
      <c r="D61" s="26">
        <v>2994</v>
      </c>
      <c r="E61" s="26">
        <v>2994</v>
      </c>
      <c r="F61" s="23" t="s">
        <v>344</v>
      </c>
    </row>
    <row r="62" spans="1:6" x14ac:dyDescent="0.25">
      <c r="A62" s="24">
        <v>367</v>
      </c>
      <c r="B62" s="23" t="s">
        <v>240</v>
      </c>
      <c r="C62" s="25" t="s">
        <v>241</v>
      </c>
      <c r="D62" s="26">
        <v>71300</v>
      </c>
      <c r="E62" s="26">
        <v>0</v>
      </c>
      <c r="F62" s="23" t="s">
        <v>225</v>
      </c>
    </row>
    <row r="63" spans="1:6" ht="30" x14ac:dyDescent="0.25">
      <c r="A63" s="24">
        <v>374</v>
      </c>
      <c r="B63" s="23" t="s">
        <v>242</v>
      </c>
      <c r="C63" s="25" t="s">
        <v>243</v>
      </c>
      <c r="D63" s="26">
        <v>54300</v>
      </c>
      <c r="E63" s="26">
        <v>54300</v>
      </c>
      <c r="F63" s="23" t="s">
        <v>145</v>
      </c>
    </row>
    <row r="64" spans="1:6" ht="75" x14ac:dyDescent="0.25">
      <c r="A64" s="24">
        <v>384</v>
      </c>
      <c r="B64" s="23" t="s">
        <v>244</v>
      </c>
      <c r="C64" s="25" t="s">
        <v>245</v>
      </c>
      <c r="D64" s="26">
        <v>24012</v>
      </c>
      <c r="E64" s="26">
        <v>24012</v>
      </c>
      <c r="F64" s="23" t="s">
        <v>225</v>
      </c>
    </row>
    <row r="65" spans="1:6" ht="30" x14ac:dyDescent="0.25">
      <c r="A65" s="24">
        <v>399</v>
      </c>
      <c r="B65" s="23" t="s">
        <v>246</v>
      </c>
      <c r="C65" s="25" t="s">
        <v>247</v>
      </c>
      <c r="D65" s="26">
        <v>489435.78</v>
      </c>
      <c r="E65" s="26">
        <v>0</v>
      </c>
      <c r="F65" s="23" t="s">
        <v>319</v>
      </c>
    </row>
    <row r="66" spans="1:6" ht="30" x14ac:dyDescent="0.25">
      <c r="A66" s="24">
        <v>400</v>
      </c>
      <c r="B66" s="23" t="s">
        <v>248</v>
      </c>
      <c r="C66" s="25" t="s">
        <v>249</v>
      </c>
      <c r="D66" s="26">
        <v>15753.84</v>
      </c>
      <c r="E66" s="26">
        <v>0</v>
      </c>
      <c r="F66" s="23" t="s">
        <v>225</v>
      </c>
    </row>
    <row r="67" spans="1:6" ht="105" x14ac:dyDescent="0.25">
      <c r="A67" s="24">
        <v>405</v>
      </c>
      <c r="B67" s="23" t="s">
        <v>250</v>
      </c>
      <c r="C67" s="25" t="s">
        <v>251</v>
      </c>
      <c r="D67" s="26">
        <v>159573</v>
      </c>
      <c r="E67" s="26">
        <v>159573</v>
      </c>
      <c r="F67" s="23" t="s">
        <v>252</v>
      </c>
    </row>
    <row r="68" spans="1:6" ht="45" x14ac:dyDescent="0.25">
      <c r="A68" s="24">
        <v>406</v>
      </c>
      <c r="B68" s="23" t="s">
        <v>253</v>
      </c>
      <c r="C68" s="25" t="s">
        <v>254</v>
      </c>
      <c r="D68" s="26">
        <v>269010</v>
      </c>
      <c r="E68" s="26">
        <v>21397.439999999999</v>
      </c>
      <c r="F68" s="23" t="s">
        <v>255</v>
      </c>
    </row>
    <row r="69" spans="1:6" ht="45" x14ac:dyDescent="0.25">
      <c r="A69" s="24">
        <v>407</v>
      </c>
      <c r="B69" s="23" t="s">
        <v>256</v>
      </c>
      <c r="C69" s="25" t="s">
        <v>257</v>
      </c>
      <c r="D69" s="26">
        <v>89640</v>
      </c>
      <c r="E69" s="26">
        <v>89640</v>
      </c>
      <c r="F69" s="23" t="s">
        <v>145</v>
      </c>
    </row>
    <row r="70" spans="1:6" ht="45" x14ac:dyDescent="0.25">
      <c r="A70" s="24">
        <v>412</v>
      </c>
      <c r="B70" s="23" t="s">
        <v>258</v>
      </c>
      <c r="C70" s="25" t="s">
        <v>259</v>
      </c>
      <c r="D70" s="26">
        <v>8454.7199999999993</v>
      </c>
      <c r="E70" s="26">
        <v>0</v>
      </c>
      <c r="F70" s="23" t="s">
        <v>255</v>
      </c>
    </row>
    <row r="71" spans="1:6" x14ac:dyDescent="0.25">
      <c r="A71" s="24">
        <v>418</v>
      </c>
      <c r="B71" s="23" t="s">
        <v>260</v>
      </c>
      <c r="C71" s="25" t="s">
        <v>261</v>
      </c>
      <c r="D71" s="26">
        <v>30763.200000000001</v>
      </c>
      <c r="E71" s="26">
        <v>0</v>
      </c>
      <c r="F71" s="23" t="s">
        <v>190</v>
      </c>
    </row>
    <row r="72" spans="1:6" ht="45" x14ac:dyDescent="0.25">
      <c r="A72" s="24">
        <v>420</v>
      </c>
      <c r="B72" s="23" t="s">
        <v>262</v>
      </c>
      <c r="C72" s="25" t="s">
        <v>263</v>
      </c>
      <c r="D72" s="26">
        <v>59699.86</v>
      </c>
      <c r="E72" s="26">
        <v>0</v>
      </c>
      <c r="F72" s="23" t="s">
        <v>311</v>
      </c>
    </row>
    <row r="73" spans="1:6" x14ac:dyDescent="0.25">
      <c r="A73" s="24">
        <v>422</v>
      </c>
      <c r="B73" s="23" t="s">
        <v>264</v>
      </c>
      <c r="C73" s="25" t="s">
        <v>265</v>
      </c>
      <c r="D73" s="26">
        <v>8160</v>
      </c>
      <c r="E73" s="26">
        <v>0</v>
      </c>
      <c r="F73" s="23" t="s">
        <v>190</v>
      </c>
    </row>
    <row r="74" spans="1:6" x14ac:dyDescent="0.25">
      <c r="A74" s="24">
        <v>429</v>
      </c>
      <c r="B74" s="23" t="s">
        <v>266</v>
      </c>
      <c r="C74" s="25" t="s">
        <v>267</v>
      </c>
      <c r="D74" s="26">
        <v>46054.8</v>
      </c>
      <c r="E74" s="26">
        <v>0</v>
      </c>
      <c r="F74" s="23" t="s">
        <v>190</v>
      </c>
    </row>
    <row r="75" spans="1:6" ht="75" x14ac:dyDescent="0.25">
      <c r="A75" s="24">
        <v>443</v>
      </c>
      <c r="B75" s="23" t="s">
        <v>268</v>
      </c>
      <c r="C75" s="25" t="s">
        <v>269</v>
      </c>
      <c r="D75" s="26">
        <v>622200</v>
      </c>
      <c r="E75" s="26">
        <v>622200</v>
      </c>
      <c r="F75" s="23" t="s">
        <v>312</v>
      </c>
    </row>
    <row r="76" spans="1:6" x14ac:dyDescent="0.25">
      <c r="A76" s="24">
        <v>565</v>
      </c>
      <c r="B76" s="23" t="s">
        <v>270</v>
      </c>
      <c r="C76" s="25" t="s">
        <v>271</v>
      </c>
      <c r="D76" s="26">
        <v>91614.78</v>
      </c>
      <c r="E76" s="26">
        <v>77922.78</v>
      </c>
      <c r="F76" s="23" t="s">
        <v>272</v>
      </c>
    </row>
    <row r="77" spans="1:6" ht="30" x14ac:dyDescent="0.25">
      <c r="A77" s="24">
        <v>568</v>
      </c>
      <c r="B77" s="23" t="s">
        <v>273</v>
      </c>
      <c r="C77" s="25" t="s">
        <v>274</v>
      </c>
      <c r="D77" s="26">
        <v>685.44</v>
      </c>
      <c r="E77" s="26">
        <v>0</v>
      </c>
      <c r="F77" s="23" t="s">
        <v>170</v>
      </c>
    </row>
    <row r="78" spans="1:6" ht="30" x14ac:dyDescent="0.25">
      <c r="A78" s="24">
        <v>571</v>
      </c>
      <c r="B78" s="23" t="s">
        <v>275</v>
      </c>
      <c r="C78" s="25" t="s">
        <v>276</v>
      </c>
      <c r="D78" s="26">
        <v>316260</v>
      </c>
      <c r="E78" s="26">
        <v>316260</v>
      </c>
      <c r="F78" s="23" t="s">
        <v>225</v>
      </c>
    </row>
    <row r="79" spans="1:6" ht="30" x14ac:dyDescent="0.25">
      <c r="A79" s="24">
        <v>574</v>
      </c>
      <c r="B79" s="23" t="s">
        <v>277</v>
      </c>
      <c r="C79" s="25" t="s">
        <v>278</v>
      </c>
      <c r="D79" s="26">
        <v>51048</v>
      </c>
      <c r="E79" s="26">
        <v>51048</v>
      </c>
      <c r="F79" s="23" t="s">
        <v>313</v>
      </c>
    </row>
    <row r="80" spans="1:6" x14ac:dyDescent="0.25">
      <c r="A80" s="24">
        <v>575</v>
      </c>
      <c r="B80" s="23" t="s">
        <v>279</v>
      </c>
      <c r="C80" s="25" t="s">
        <v>280</v>
      </c>
      <c r="D80" s="26">
        <v>474.66</v>
      </c>
      <c r="E80" s="26">
        <v>474.66</v>
      </c>
      <c r="F80" s="23" t="s">
        <v>170</v>
      </c>
    </row>
    <row r="81" spans="1:6" ht="45" x14ac:dyDescent="0.25">
      <c r="A81" s="24">
        <v>580</v>
      </c>
      <c r="B81" s="23" t="s">
        <v>281</v>
      </c>
      <c r="C81" s="25" t="s">
        <v>282</v>
      </c>
      <c r="D81" s="26">
        <v>18032.04</v>
      </c>
      <c r="E81" s="26">
        <v>4200</v>
      </c>
      <c r="F81" s="23" t="s">
        <v>314</v>
      </c>
    </row>
    <row r="82" spans="1:6" ht="45" x14ac:dyDescent="0.25">
      <c r="A82" s="24">
        <v>583</v>
      </c>
      <c r="B82" s="23" t="s">
        <v>283</v>
      </c>
      <c r="C82" s="25" t="s">
        <v>284</v>
      </c>
      <c r="D82" s="26">
        <v>59724</v>
      </c>
      <c r="E82" s="26">
        <v>59724</v>
      </c>
      <c r="F82" s="23" t="s">
        <v>162</v>
      </c>
    </row>
    <row r="83" spans="1:6" x14ac:dyDescent="0.25">
      <c r="A83" s="24">
        <v>584</v>
      </c>
      <c r="B83" s="23" t="s">
        <v>285</v>
      </c>
      <c r="C83" s="25" t="s">
        <v>286</v>
      </c>
      <c r="D83" s="26">
        <v>3856.08</v>
      </c>
      <c r="E83" s="26">
        <v>3856.08</v>
      </c>
      <c r="F83" s="23" t="s">
        <v>170</v>
      </c>
    </row>
    <row r="84" spans="1:6" ht="45" x14ac:dyDescent="0.25">
      <c r="A84" s="24">
        <v>586</v>
      </c>
      <c r="B84" s="23" t="s">
        <v>287</v>
      </c>
      <c r="C84" s="25" t="s">
        <v>288</v>
      </c>
      <c r="D84" s="26">
        <v>2223172.7999999998</v>
      </c>
      <c r="E84" s="26">
        <v>2223172.7999999998</v>
      </c>
      <c r="F84" s="23" t="s">
        <v>315</v>
      </c>
    </row>
    <row r="85" spans="1:6" ht="75" x14ac:dyDescent="0.25">
      <c r="A85" s="24">
        <v>587</v>
      </c>
      <c r="B85" s="23" t="s">
        <v>289</v>
      </c>
      <c r="C85" s="25" t="s">
        <v>290</v>
      </c>
      <c r="D85" s="26">
        <v>2400</v>
      </c>
      <c r="E85" s="26">
        <v>2400</v>
      </c>
      <c r="F85" s="23" t="s">
        <v>162</v>
      </c>
    </row>
    <row r="86" spans="1:6" ht="30" x14ac:dyDescent="0.25">
      <c r="A86" s="24">
        <v>588</v>
      </c>
      <c r="B86" s="23" t="s">
        <v>291</v>
      </c>
      <c r="C86" s="25" t="s">
        <v>292</v>
      </c>
      <c r="D86" s="26">
        <v>6002.97</v>
      </c>
      <c r="E86" s="26">
        <v>528</v>
      </c>
      <c r="F86" s="23" t="s">
        <v>316</v>
      </c>
    </row>
    <row r="87" spans="1:6" ht="60" x14ac:dyDescent="0.25">
      <c r="A87" s="24">
        <v>590</v>
      </c>
      <c r="B87" s="23" t="s">
        <v>293</v>
      </c>
      <c r="C87" s="25" t="s">
        <v>294</v>
      </c>
      <c r="D87" s="26">
        <v>103172.24</v>
      </c>
      <c r="E87" s="26">
        <v>65712.259999999995</v>
      </c>
      <c r="F87" s="23" t="s">
        <v>317</v>
      </c>
    </row>
    <row r="88" spans="1:6" ht="45" x14ac:dyDescent="0.25">
      <c r="A88" s="24">
        <v>592</v>
      </c>
      <c r="B88" s="23" t="s">
        <v>295</v>
      </c>
      <c r="C88" s="25" t="s">
        <v>296</v>
      </c>
      <c r="D88" s="26">
        <v>7999.2</v>
      </c>
      <c r="E88" s="26">
        <v>0</v>
      </c>
      <c r="F88" s="23" t="s">
        <v>128</v>
      </c>
    </row>
    <row r="89" spans="1:6" ht="30" x14ac:dyDescent="0.25">
      <c r="A89" s="24">
        <v>594</v>
      </c>
      <c r="B89" s="23" t="s">
        <v>297</v>
      </c>
      <c r="C89" s="25" t="s">
        <v>298</v>
      </c>
      <c r="D89" s="26">
        <v>241360.62</v>
      </c>
      <c r="E89" s="26">
        <v>88184.16</v>
      </c>
      <c r="F89" s="23" t="s">
        <v>170</v>
      </c>
    </row>
    <row r="90" spans="1:6" ht="45" x14ac:dyDescent="0.25">
      <c r="A90" s="24">
        <v>595</v>
      </c>
      <c r="B90" s="23" t="s">
        <v>299</v>
      </c>
      <c r="C90" s="25" t="s">
        <v>300</v>
      </c>
      <c r="D90" s="26">
        <v>1091082.18</v>
      </c>
      <c r="E90" s="26">
        <v>1070784.72</v>
      </c>
      <c r="F90" s="23" t="s">
        <v>170</v>
      </c>
    </row>
    <row r="91" spans="1:6" ht="30" x14ac:dyDescent="0.25">
      <c r="A91" s="24">
        <v>601</v>
      </c>
      <c r="B91" s="23" t="s">
        <v>301</v>
      </c>
      <c r="C91" s="25" t="s">
        <v>302</v>
      </c>
      <c r="D91" s="26">
        <v>39056.400000000001</v>
      </c>
      <c r="E91" s="26">
        <v>39056.400000000001</v>
      </c>
      <c r="F91" s="23" t="s">
        <v>303</v>
      </c>
    </row>
    <row r="92" spans="1:6" ht="45" x14ac:dyDescent="0.25">
      <c r="A92" s="24">
        <v>603</v>
      </c>
      <c r="B92" s="23" t="s">
        <v>304</v>
      </c>
      <c r="C92" s="25" t="s">
        <v>305</v>
      </c>
      <c r="D92" s="26">
        <v>11455.2</v>
      </c>
      <c r="E92" s="26">
        <v>11455.2</v>
      </c>
      <c r="F92" s="23" t="s">
        <v>306</v>
      </c>
    </row>
    <row r="93" spans="1:6" ht="30" x14ac:dyDescent="0.25">
      <c r="A93" s="24">
        <v>607</v>
      </c>
      <c r="B93" s="23" t="s">
        <v>307</v>
      </c>
      <c r="C93" s="25" t="s">
        <v>308</v>
      </c>
      <c r="D93" s="26">
        <v>166513.60000000001</v>
      </c>
      <c r="E93" s="26">
        <v>166513.60000000001</v>
      </c>
      <c r="F93" s="23" t="s">
        <v>318</v>
      </c>
    </row>
    <row r="94" spans="1:6" x14ac:dyDescent="0.25">
      <c r="A94" s="24">
        <v>612</v>
      </c>
      <c r="B94" s="23" t="s">
        <v>309</v>
      </c>
      <c r="C94" s="25" t="s">
        <v>310</v>
      </c>
      <c r="D94" s="26">
        <v>293248.8</v>
      </c>
      <c r="E94" s="26">
        <v>0</v>
      </c>
      <c r="F94" s="23" t="s">
        <v>190</v>
      </c>
    </row>
  </sheetData>
  <mergeCells count="6">
    <mergeCell ref="A1:F1"/>
    <mergeCell ref="A2:A3"/>
    <mergeCell ref="B2:B3"/>
    <mergeCell ref="C2:C3"/>
    <mergeCell ref="D2:E2"/>
    <mergeCell ref="F2:F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E11" sqref="E11"/>
    </sheetView>
  </sheetViews>
  <sheetFormatPr defaultRowHeight="15" x14ac:dyDescent="0.25"/>
  <cols>
    <col min="1" max="1" width="6.42578125" style="22" customWidth="1"/>
    <col min="2" max="2" width="36.7109375" style="22" customWidth="1"/>
    <col min="3" max="3" width="15.5703125" style="22" customWidth="1"/>
    <col min="4" max="5" width="15.7109375" style="22" customWidth="1"/>
    <col min="6" max="6" width="28.5703125" style="22" customWidth="1"/>
    <col min="7" max="8" width="9.140625" style="22"/>
    <col min="9" max="11" width="19.7109375" style="22" customWidth="1"/>
    <col min="12" max="16384" width="9.140625" style="22"/>
  </cols>
  <sheetData>
    <row r="1" spans="1:6" ht="31.5" customHeight="1" thickBot="1" x14ac:dyDescent="0.3">
      <c r="A1" s="50" t="s">
        <v>359</v>
      </c>
      <c r="B1" s="50"/>
      <c r="C1" s="50"/>
      <c r="D1" s="50"/>
      <c r="E1" s="50"/>
      <c r="F1" s="50"/>
    </row>
    <row r="2" spans="1:6" customFormat="1" ht="60" customHeight="1" x14ac:dyDescent="0.25">
      <c r="A2" s="56" t="s">
        <v>96</v>
      </c>
      <c r="B2" s="58" t="s">
        <v>346</v>
      </c>
      <c r="C2" s="60" t="s">
        <v>347</v>
      </c>
      <c r="D2" s="62" t="s">
        <v>353</v>
      </c>
      <c r="E2" s="63"/>
      <c r="F2" s="60" t="s">
        <v>358</v>
      </c>
    </row>
    <row r="3" spans="1:6" ht="165" x14ac:dyDescent="0.25">
      <c r="A3" s="57"/>
      <c r="B3" s="59"/>
      <c r="C3" s="61"/>
      <c r="D3" s="27" t="s">
        <v>348</v>
      </c>
      <c r="E3" s="27" t="s">
        <v>349</v>
      </c>
      <c r="F3" s="61"/>
    </row>
    <row r="4" spans="1:6" x14ac:dyDescent="0.25">
      <c r="A4" s="24" t="s">
        <v>354</v>
      </c>
      <c r="B4" s="23" t="s">
        <v>355</v>
      </c>
      <c r="C4" s="25" t="s">
        <v>121</v>
      </c>
      <c r="D4" s="25" t="s">
        <v>356</v>
      </c>
      <c r="E4" s="25" t="s">
        <v>357</v>
      </c>
      <c r="F4" s="25" t="s">
        <v>122</v>
      </c>
    </row>
    <row r="5" spans="1:6" ht="30" x14ac:dyDescent="0.25">
      <c r="A5" s="24">
        <v>409</v>
      </c>
      <c r="B5" s="23" t="s">
        <v>350</v>
      </c>
      <c r="C5" s="25" t="s">
        <v>351</v>
      </c>
      <c r="D5" s="26">
        <v>576000</v>
      </c>
      <c r="E5" s="26">
        <v>576000</v>
      </c>
      <c r="F5" s="23" t="s">
        <v>352</v>
      </c>
    </row>
  </sheetData>
  <mergeCells count="6">
    <mergeCell ref="A1:F1"/>
    <mergeCell ref="A2:A3"/>
    <mergeCell ref="B2:B3"/>
    <mergeCell ref="C2:C3"/>
    <mergeCell ref="D2:E2"/>
    <mergeCell ref="F2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Сведения о договорах</vt:lpstr>
      <vt:lpstr>Сведения о товарах РФ за год</vt:lpstr>
      <vt:lpstr>Сведения об услугах РФ за год</vt:lpstr>
      <vt:lpstr>'Сведения о договорах'!Область_печати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2026-01-23T06:01:38Z</dcterms:modified>
</cp:coreProperties>
</file>