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договорах'!$A$1:$F$40</definedName>
  </definedNames>
  <calcPr calcId="145621"/>
</workbook>
</file>

<file path=xl/calcChain.xml><?xml version="1.0" encoding="utf-8"?>
<calcChain xmlns="http://schemas.openxmlformats.org/spreadsheetml/2006/main">
  <c r="E24" i="3" l="1"/>
  <c r="F24" i="3"/>
  <c r="F25" i="3" s="1"/>
  <c r="F36" i="3"/>
  <c r="F35" i="3"/>
  <c r="E36" i="3"/>
  <c r="E35" i="3"/>
  <c r="E25" i="3" l="1"/>
  <c r="E34" i="3" s="1"/>
  <c r="F34" i="3"/>
  <c r="F33" i="3"/>
  <c r="E33" i="3"/>
  <c r="E32" i="3" l="1"/>
  <c r="E31" i="3" s="1"/>
  <c r="F32" i="3"/>
  <c r="F31" i="3" s="1"/>
</calcChain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<sst xmlns="http://schemas.openxmlformats.org/spreadsheetml/2006/main" count="134" uniqueCount="108">
  <si>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</si>
  <si>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</si>
  <si>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</si>
  <si>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</si>
  <si>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</si>
  <si>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</si>
  <si>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</si>
  <si>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</si>
  <si>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</si>
  <si>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</si>
  <si>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</si>
  <si>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</si>
  <si>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</si>
  <si>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</si>
  <si>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</si>
  <si>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</si>
  <si>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</si>
  <si>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</si>
  <si>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</si>
  <si>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</si>
  <si>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</si>
  <si>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</si>
  <si>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</si>
  <si>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</si>
  <si>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</si>
  <si>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</si>
  <si>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</si>
  <si>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</si>
  <si>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</si>
  <si>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</si>
  <si>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</si>
  <si>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</si>
  <si>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</si>
  <si>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</si>
  <si>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</si>
  <si>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</si>
  <si>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</si>
  <si>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27.40</t>
  </si>
  <si>
    <t>Оборудование электрическое осветительное</t>
  </si>
  <si>
    <t>27.32</t>
  </si>
  <si>
    <t>Провода и кабели электронные и электрические прочие</t>
  </si>
  <si>
    <t>26.51.4</t>
  </si>
  <si>
    <t>Приборы для измерения электрических величин или ионизирующих излучений</t>
  </si>
  <si>
    <t>28.23</t>
  </si>
  <si>
    <t>Машины офисные и оборудование, кроме компьютеров и периферийного оборудования</t>
  </si>
  <si>
    <t>Трансформаторы электрические</t>
  </si>
  <si>
    <t>25.73.30</t>
  </si>
  <si>
    <t>Инструмент ручной прочий</t>
  </si>
  <si>
    <t>25.73.60</t>
  </si>
  <si>
    <t>Инструмент прочий</t>
  </si>
  <si>
    <t>27.11.4</t>
  </si>
  <si>
    <t>Услуги по организации и проведению мероприятия, посвященного празднованию десятилетия АО ЮРЭСК</t>
  </si>
  <si>
    <t>Поставка осветительных приборов</t>
  </si>
  <si>
    <t>Поставка средств индивидуальной защиты от воздействия электрической дуги электротехнического персонала АО «ЮРЭСК»</t>
  </si>
  <si>
    <t>Поставка нефтепродуктов</t>
  </si>
  <si>
    <t>Оказание консультационных услуг в виде разработки локально-нормативных актов по применению новых ФСБУ</t>
  </si>
  <si>
    <t>Поставка запасных частей и комплектующим для автотранспорта Белоярского филиала АО «ЮРЭСК»</t>
  </si>
  <si>
    <t>Поставка хозяйственных товаров</t>
  </si>
  <si>
    <t>Поставка ячейки 10 кВ и комплектующих</t>
  </si>
  <si>
    <t>Изготовление фирменных календарей</t>
  </si>
  <si>
    <t>Поставка мебели</t>
  </si>
  <si>
    <t>Поставка бытовой химии</t>
  </si>
  <si>
    <t>Поставка металлопроката</t>
  </si>
  <si>
    <t>58601045152210001210000</t>
  </si>
  <si>
    <t>‎07‎.‎10‎.‎2021</t>
  </si>
  <si>
    <t>58601045152210001220000</t>
  </si>
  <si>
    <t>‎11‎.‎10‎.‎2021</t>
  </si>
  <si>
    <t>58601045152210001230000</t>
  </si>
  <si>
    <t>‎18‎.‎10‎.‎2021</t>
  </si>
  <si>
    <t>58601045152210001240000</t>
  </si>
  <si>
    <t>58601045152210001250000</t>
  </si>
  <si>
    <t>58601045152210001260000</t>
  </si>
  <si>
    <t>‎22‎.‎10‎.‎2021</t>
  </si>
  <si>
    <t>58601045152210001270000</t>
  </si>
  <si>
    <t>‎26‎.‎10‎.‎2021</t>
  </si>
  <si>
    <t>58601045152210001280000</t>
  </si>
  <si>
    <t>‎19‎.‎10‎.‎2021</t>
  </si>
  <si>
    <t>58601045152210001290000</t>
  </si>
  <si>
    <t>‎28‎.‎10‎.‎2021</t>
  </si>
  <si>
    <t>58601045152210001300000</t>
  </si>
  <si>
    <t>‎29‎.‎10‎.‎2021</t>
  </si>
  <si>
    <t>58601045152210001310000</t>
  </si>
  <si>
    <t>58601045152210001320000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</si>
  <si>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октябре 2021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</si>
  <si>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</si>
  <si>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</si>
  <si>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</si>
  <si>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</si>
  <si>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</si>
  <si>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</si>
  <si>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26.20.16</t>
  </si>
  <si>
    <t>Устройства ввода или вывода, содержащие или не содержащие в одном корпусе запоминающие устройства</t>
  </si>
  <si>
    <t>26.20.17</t>
  </si>
  <si>
    <t>Мониторы и проекторы, преимущественно используемые в системах автоматической обработки данных</t>
  </si>
  <si>
    <t>26.20.2</t>
  </si>
  <si>
    <t>Устройства запоминающие и прочие устройства хранения данных</t>
  </si>
  <si>
    <t>26.70</t>
  </si>
  <si>
    <t>Приборы оптические и фотографическое оборудование</t>
  </si>
  <si>
    <t>26.30.22</t>
  </si>
  <si>
    <t>Аппараты телефонные для сотовых сетей связи или для прочих беспроводных сетей</t>
  </si>
  <si>
    <t>26.30.4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</si>
  <si>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</si>
  <si>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26.30.5</t>
  </si>
  <si>
    <t>Устройства охранной или пожарной сигнализации и аналогичная аппаратура</t>
  </si>
  <si>
    <t>26.40</t>
  </si>
  <si>
    <t>Техника бытовая электронная</t>
  </si>
  <si>
    <t>58601045152210000920000</t>
  </si>
  <si>
    <t>58601045152210001020000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</si>
</sst>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zoomScale="80" zoomScaleNormal="80" workbookViewId="0">
      <selection activeCell="F26" sqref="F26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  <col min="8" max="8" width="9.140625" style="20"/>
    <col min="9" max="9" width="15" customWidth="1"/>
    <col min="14" max="14" width="11.42578125" bestFit="1" customWidth="1"/>
  </cols>
  <sheetData>
    <row r="1" spans="1:14" ht="60.75" customHeight="1" x14ac:dyDescent="0.3">
      <c r="A1" s="29" t="s">
        <v>83</v>
      </c>
      <c r="B1" s="29"/>
      <c r="C1" s="29"/>
      <c r="D1" s="29"/>
      <c r="E1" s="29"/>
      <c r="F1" s="29"/>
    </row>
    <row r="3" spans="1:14" ht="30.75" customHeight="1" x14ac:dyDescent="0.25">
      <c r="A3" s="30" t="s">
        <v>3</v>
      </c>
      <c r="B3" s="30"/>
      <c r="C3" s="30"/>
      <c r="D3" s="30"/>
      <c r="E3" s="30"/>
      <c r="F3" s="30"/>
    </row>
    <row r="5" spans="1:14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  <c r="L5" s="8"/>
    </row>
    <row r="6" spans="1:14" ht="45" x14ac:dyDescent="0.25">
      <c r="A6" s="28">
        <v>1</v>
      </c>
      <c r="B6" s="11" t="s">
        <v>51</v>
      </c>
      <c r="C6" s="16">
        <v>220</v>
      </c>
      <c r="D6" s="12" t="s">
        <v>63</v>
      </c>
      <c r="E6" s="28" t="s">
        <v>64</v>
      </c>
      <c r="F6" s="17">
        <v>1000000</v>
      </c>
      <c r="J6" s="18"/>
      <c r="K6" s="18"/>
      <c r="L6" s="18"/>
      <c r="M6" s="18"/>
      <c r="N6" s="19"/>
    </row>
    <row r="7" spans="1:14" x14ac:dyDescent="0.25">
      <c r="A7" s="28">
        <v>2</v>
      </c>
      <c r="B7" s="11" t="s">
        <v>52</v>
      </c>
      <c r="C7" s="16">
        <v>130</v>
      </c>
      <c r="D7" s="12" t="s">
        <v>65</v>
      </c>
      <c r="E7" s="28" t="s">
        <v>66</v>
      </c>
      <c r="F7" s="17">
        <v>406633.2</v>
      </c>
      <c r="J7" s="18"/>
      <c r="K7" s="18"/>
      <c r="L7" s="18"/>
      <c r="M7" s="18"/>
      <c r="N7" s="19"/>
    </row>
    <row r="8" spans="1:14" ht="60" x14ac:dyDescent="0.25">
      <c r="A8" s="28">
        <v>3</v>
      </c>
      <c r="B8" s="11" t="s">
        <v>53</v>
      </c>
      <c r="C8" s="16">
        <v>220</v>
      </c>
      <c r="D8" s="12" t="s">
        <v>67</v>
      </c>
      <c r="E8" s="28" t="s">
        <v>68</v>
      </c>
      <c r="F8" s="17">
        <v>12152760</v>
      </c>
      <c r="J8" s="18"/>
      <c r="K8" s="18"/>
      <c r="L8" s="18"/>
      <c r="M8" s="18"/>
      <c r="N8" s="19"/>
    </row>
    <row r="9" spans="1:14" x14ac:dyDescent="0.25">
      <c r="A9" s="28">
        <v>4</v>
      </c>
      <c r="B9" s="11" t="s">
        <v>54</v>
      </c>
      <c r="C9" s="16">
        <v>220</v>
      </c>
      <c r="D9" s="12" t="s">
        <v>69</v>
      </c>
      <c r="E9" s="28" t="s">
        <v>68</v>
      </c>
      <c r="F9" s="17">
        <v>355080</v>
      </c>
      <c r="J9" s="18"/>
      <c r="K9" s="18"/>
      <c r="L9" s="18"/>
      <c r="M9" s="18"/>
      <c r="N9" s="19"/>
    </row>
    <row r="10" spans="1:14" ht="60" x14ac:dyDescent="0.25">
      <c r="A10" s="28">
        <v>5</v>
      </c>
      <c r="B10" s="11" t="s">
        <v>55</v>
      </c>
      <c r="C10" s="16">
        <v>220</v>
      </c>
      <c r="D10" s="12" t="s">
        <v>70</v>
      </c>
      <c r="E10" s="28" t="s">
        <v>68</v>
      </c>
      <c r="F10" s="17">
        <v>980000</v>
      </c>
      <c r="J10" s="18"/>
      <c r="K10" s="18"/>
      <c r="L10" s="18"/>
      <c r="M10" s="18"/>
      <c r="N10" s="19"/>
    </row>
    <row r="11" spans="1:14" ht="45" x14ac:dyDescent="0.25">
      <c r="A11" s="28">
        <v>6</v>
      </c>
      <c r="B11" s="11" t="s">
        <v>56</v>
      </c>
      <c r="C11" s="16">
        <v>130</v>
      </c>
      <c r="D11" s="12" t="s">
        <v>71</v>
      </c>
      <c r="E11" s="28" t="s">
        <v>72</v>
      </c>
      <c r="F11" s="17">
        <v>338639.55</v>
      </c>
      <c r="J11" s="18"/>
      <c r="K11" s="18"/>
      <c r="L11" s="18"/>
      <c r="M11" s="18"/>
      <c r="N11" s="19"/>
    </row>
    <row r="12" spans="1:14" x14ac:dyDescent="0.25">
      <c r="A12" s="28">
        <v>7</v>
      </c>
      <c r="B12" s="11" t="s">
        <v>57</v>
      </c>
      <c r="C12" s="16">
        <v>130</v>
      </c>
      <c r="D12" s="12" t="s">
        <v>73</v>
      </c>
      <c r="E12" s="28" t="s">
        <v>74</v>
      </c>
      <c r="F12" s="17">
        <v>414099.65</v>
      </c>
      <c r="J12" s="18"/>
      <c r="K12" s="18"/>
      <c r="L12" s="18"/>
      <c r="M12" s="18"/>
      <c r="N12" s="19"/>
    </row>
    <row r="13" spans="1:14" ht="30" x14ac:dyDescent="0.25">
      <c r="A13" s="28">
        <v>8</v>
      </c>
      <c r="B13" s="11" t="s">
        <v>58</v>
      </c>
      <c r="C13" s="16">
        <v>220</v>
      </c>
      <c r="D13" s="12" t="s">
        <v>75</v>
      </c>
      <c r="E13" s="28" t="s">
        <v>76</v>
      </c>
      <c r="F13" s="17">
        <v>1490400</v>
      </c>
      <c r="J13" s="18"/>
      <c r="K13" s="18"/>
      <c r="L13" s="18"/>
      <c r="M13" s="18"/>
      <c r="N13" s="19"/>
    </row>
    <row r="14" spans="1:14" x14ac:dyDescent="0.25">
      <c r="A14" s="28">
        <v>9</v>
      </c>
      <c r="B14" s="11" t="s">
        <v>59</v>
      </c>
      <c r="C14" s="16">
        <v>220</v>
      </c>
      <c r="D14" s="12" t="s">
        <v>77</v>
      </c>
      <c r="E14" s="28" t="s">
        <v>78</v>
      </c>
      <c r="F14" s="17">
        <v>349870</v>
      </c>
      <c r="J14" s="18"/>
      <c r="K14" s="18"/>
      <c r="L14" s="18"/>
      <c r="M14" s="18"/>
      <c r="N14" s="19"/>
    </row>
    <row r="15" spans="1:14" x14ac:dyDescent="0.25">
      <c r="A15" s="28">
        <v>10</v>
      </c>
      <c r="B15" s="11" t="s">
        <v>60</v>
      </c>
      <c r="C15" s="16">
        <v>130</v>
      </c>
      <c r="D15" s="12" t="s">
        <v>79</v>
      </c>
      <c r="E15" s="28" t="s">
        <v>80</v>
      </c>
      <c r="F15" s="17">
        <v>739390</v>
      </c>
      <c r="J15" s="18"/>
      <c r="K15" s="18"/>
      <c r="L15" s="18"/>
      <c r="M15" s="18"/>
      <c r="N15" s="19"/>
    </row>
    <row r="16" spans="1:14" x14ac:dyDescent="0.25">
      <c r="A16" s="28">
        <v>11</v>
      </c>
      <c r="B16" s="11" t="s">
        <v>61</v>
      </c>
      <c r="C16" s="16">
        <v>120</v>
      </c>
      <c r="D16" s="12" t="s">
        <v>81</v>
      </c>
      <c r="E16" s="28" t="s">
        <v>80</v>
      </c>
      <c r="F16" s="17">
        <v>454441.91</v>
      </c>
      <c r="J16" s="18"/>
      <c r="K16" s="18"/>
      <c r="L16" s="18"/>
      <c r="M16" s="18"/>
      <c r="N16" s="19"/>
    </row>
    <row r="17" spans="1:14" x14ac:dyDescent="0.25">
      <c r="A17" s="28">
        <v>12</v>
      </c>
      <c r="B17" s="11" t="s">
        <v>62</v>
      </c>
      <c r="C17" s="16">
        <v>120</v>
      </c>
      <c r="D17" s="12" t="s">
        <v>82</v>
      </c>
      <c r="E17" s="28" t="s">
        <v>80</v>
      </c>
      <c r="F17" s="17">
        <v>654102.24</v>
      </c>
      <c r="I17" s="19"/>
      <c r="J17" s="18"/>
      <c r="K17" s="18"/>
      <c r="L17" s="18"/>
      <c r="M17" s="18"/>
      <c r="N17" s="19"/>
    </row>
    <row r="19" spans="1:14" ht="29.25" customHeight="1" x14ac:dyDescent="0.25">
      <c r="A19" s="30" t="s">
        <v>9</v>
      </c>
      <c r="B19" s="30"/>
      <c r="C19" s="30"/>
      <c r="D19" s="30"/>
      <c r="E19" s="30"/>
      <c r="F19" s="30"/>
    </row>
    <row r="21" spans="1:14" ht="90" x14ac:dyDescent="0.25">
      <c r="A21" s="2" t="s">
        <v>5</v>
      </c>
      <c r="B21" s="31" t="s">
        <v>10</v>
      </c>
      <c r="C21" s="31"/>
      <c r="D21" s="31"/>
      <c r="E21" s="2" t="s">
        <v>11</v>
      </c>
      <c r="F21" s="2" t="s">
        <v>19</v>
      </c>
      <c r="I21" s="19"/>
    </row>
    <row r="22" spans="1:14" ht="30" customHeight="1" x14ac:dyDescent="0.25">
      <c r="A22" s="2">
        <v>13</v>
      </c>
      <c r="B22" s="33" t="s">
        <v>18</v>
      </c>
      <c r="C22" s="33"/>
      <c r="D22" s="33"/>
      <c r="E22" s="5">
        <v>0</v>
      </c>
      <c r="F22" s="4">
        <v>0</v>
      </c>
    </row>
    <row r="23" spans="1:14" ht="45.75" customHeight="1" x14ac:dyDescent="0.25">
      <c r="A23" s="2">
        <v>14</v>
      </c>
      <c r="B23" s="33" t="s">
        <v>20</v>
      </c>
      <c r="C23" s="33"/>
      <c r="D23" s="33"/>
      <c r="E23" s="5">
        <v>1</v>
      </c>
      <c r="F23" s="4">
        <v>2637822.86</v>
      </c>
    </row>
    <row r="24" spans="1:14" ht="30" hidden="1" customHeight="1" outlineLevel="1" x14ac:dyDescent="0.25">
      <c r="A24" s="13" t="s">
        <v>34</v>
      </c>
      <c r="B24" s="47" t="s">
        <v>35</v>
      </c>
      <c r="C24" s="47"/>
      <c r="D24" s="47"/>
      <c r="E24" s="14">
        <f>COUNTIF(C6:C17,220)</f>
        <v>6</v>
      </c>
      <c r="F24" s="15">
        <f>SUMIF(C6:C17,220,F6:F17)</f>
        <v>16328110</v>
      </c>
    </row>
    <row r="25" spans="1:14" ht="30" hidden="1" customHeight="1" outlineLevel="1" x14ac:dyDescent="0.25">
      <c r="A25" s="25" t="s">
        <v>36</v>
      </c>
      <c r="B25" s="46" t="s">
        <v>20</v>
      </c>
      <c r="C25" s="46"/>
      <c r="D25" s="46"/>
      <c r="E25" s="26">
        <f>E23+E24</f>
        <v>7</v>
      </c>
      <c r="F25" s="27">
        <f>F24+F23</f>
        <v>18965932.859999999</v>
      </c>
    </row>
    <row r="26" spans="1:14" ht="30" customHeight="1" collapsed="1" x14ac:dyDescent="0.25">
      <c r="A26" s="2">
        <v>15</v>
      </c>
      <c r="B26" s="33" t="s">
        <v>21</v>
      </c>
      <c r="C26" s="33"/>
      <c r="D26" s="33"/>
      <c r="E26" s="5">
        <v>17</v>
      </c>
      <c r="F26" s="4">
        <v>765259.39999999991</v>
      </c>
    </row>
    <row r="28" spans="1:14" x14ac:dyDescent="0.25">
      <c r="A28" s="30" t="s">
        <v>33</v>
      </c>
      <c r="B28" s="30"/>
      <c r="C28" s="30"/>
      <c r="D28" s="30"/>
      <c r="E28" s="30"/>
      <c r="F28" s="30"/>
    </row>
    <row r="30" spans="1:14" ht="74.25" customHeight="1" x14ac:dyDescent="0.25">
      <c r="A30" s="40" t="s">
        <v>12</v>
      </c>
      <c r="B30" s="41"/>
      <c r="C30" s="41"/>
      <c r="D30" s="42"/>
      <c r="E30" s="2" t="s">
        <v>12</v>
      </c>
      <c r="F30" s="2" t="s">
        <v>22</v>
      </c>
    </row>
    <row r="31" spans="1:14" ht="30" customHeight="1" x14ac:dyDescent="0.25">
      <c r="A31" s="43" t="s">
        <v>23</v>
      </c>
      <c r="B31" s="44"/>
      <c r="C31" s="44"/>
      <c r="D31" s="45"/>
      <c r="E31" s="6">
        <f>SUM(E32:E35)</f>
        <v>30</v>
      </c>
      <c r="F31" s="7">
        <f>SUM(F32:F35)</f>
        <v>22738498.809999999</v>
      </c>
    </row>
    <row r="32" spans="1:14" ht="30" customHeight="1" x14ac:dyDescent="0.25">
      <c r="A32" s="34" t="s">
        <v>13</v>
      </c>
      <c r="B32" s="35"/>
      <c r="C32" s="35"/>
      <c r="D32" s="36"/>
      <c r="E32" s="5">
        <f>E22</f>
        <v>0</v>
      </c>
      <c r="F32" s="4">
        <f>F22</f>
        <v>0</v>
      </c>
    </row>
    <row r="33" spans="1:6" ht="30" customHeight="1" x14ac:dyDescent="0.25">
      <c r="A33" s="34" t="s">
        <v>14</v>
      </c>
      <c r="B33" s="35"/>
      <c r="C33" s="35"/>
      <c r="D33" s="36"/>
      <c r="E33" s="5">
        <f>E26</f>
        <v>17</v>
      </c>
      <c r="F33" s="4">
        <f>F26</f>
        <v>765259.39999999991</v>
      </c>
    </row>
    <row r="34" spans="1:6" ht="30" customHeight="1" x14ac:dyDescent="0.25">
      <c r="A34" s="34" t="s">
        <v>15</v>
      </c>
      <c r="B34" s="35"/>
      <c r="C34" s="35"/>
      <c r="D34" s="36"/>
      <c r="E34" s="5">
        <f>E25</f>
        <v>7</v>
      </c>
      <c r="F34" s="4">
        <f>F25</f>
        <v>18965932.859999999</v>
      </c>
    </row>
    <row r="35" spans="1:6" ht="45" customHeight="1" x14ac:dyDescent="0.25">
      <c r="A35" s="34" t="s">
        <v>24</v>
      </c>
      <c r="B35" s="35"/>
      <c r="C35" s="35"/>
      <c r="D35" s="36"/>
      <c r="E35" s="5">
        <f>COUNTIF(C6:C17,120)+COUNTIF(C6:C17,130)+COUNTIF(C6:C17,131)</f>
        <v>6</v>
      </c>
      <c r="F35" s="4">
        <f>SUMIF(C6:C17,120,F6:F17)+SUMIF(C6:C17,130,F6:F17)+SUMIF(C6:C17,131,F6:F17)</f>
        <v>3007306.55</v>
      </c>
    </row>
    <row r="36" spans="1:6" ht="59.25" customHeight="1" x14ac:dyDescent="0.25">
      <c r="A36" s="37" t="s">
        <v>16</v>
      </c>
      <c r="B36" s="38"/>
      <c r="C36" s="38"/>
      <c r="D36" s="39"/>
      <c r="E36" s="23">
        <f>COUNTIF(C6:C17,131)</f>
        <v>0</v>
      </c>
      <c r="F36" s="24">
        <f>SUMIF(C6:C17,131,F6:F17)</f>
        <v>0</v>
      </c>
    </row>
    <row r="39" spans="1:6" x14ac:dyDescent="0.25">
      <c r="A39" s="32" t="s">
        <v>1</v>
      </c>
      <c r="B39" s="32"/>
      <c r="C39" s="1"/>
    </row>
    <row r="40" spans="1:6" x14ac:dyDescent="0.25">
      <c r="A40" s="32" t="s">
        <v>2</v>
      </c>
      <c r="B40" s="32"/>
      <c r="C40" s="9" t="s">
        <v>0</v>
      </c>
    </row>
  </sheetData>
  <mergeCells count="19">
    <mergeCell ref="A39:B39"/>
    <mergeCell ref="A40:B40"/>
    <mergeCell ref="B22:D22"/>
    <mergeCell ref="B23:D23"/>
    <mergeCell ref="B26:D26"/>
    <mergeCell ref="A35:D35"/>
    <mergeCell ref="A36:D36"/>
    <mergeCell ref="A30:D30"/>
    <mergeCell ref="A31:D31"/>
    <mergeCell ref="A32:D32"/>
    <mergeCell ref="A33:D33"/>
    <mergeCell ref="B25:D25"/>
    <mergeCell ref="B24:D24"/>
    <mergeCell ref="A34:D34"/>
    <mergeCell ref="A1:F1"/>
    <mergeCell ref="A28:F28"/>
    <mergeCell ref="A3:F3"/>
    <mergeCell ref="A19:F19"/>
    <mergeCell ref="B21:D2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9" sqref="C29"/>
    </sheetView>
  </sheetViews>
  <sheetFormatPr defaultRowHeight="15" x14ac:dyDescent="0.25"/>
  <cols>
    <col min="1" max="1" width="7.85546875" customWidth="1"/>
    <col min="2" max="2" width="16.42578125" style="18" customWidth="1"/>
    <col min="3" max="3" width="45.7109375" customWidth="1"/>
    <col min="4" max="4" width="16.42578125" customWidth="1"/>
    <col min="5" max="5" width="32.28515625" style="18" customWidth="1"/>
    <col min="6" max="6" width="14.85546875" customWidth="1"/>
    <col min="7" max="7" width="17.140625" customWidth="1"/>
  </cols>
  <sheetData>
    <row r="1" spans="1:7" ht="15.75" thickBot="1" x14ac:dyDescent="0.3">
      <c r="A1" s="48" t="s">
        <v>25</v>
      </c>
      <c r="B1" s="48"/>
      <c r="C1" s="48"/>
      <c r="D1" s="48"/>
      <c r="E1" s="48"/>
      <c r="F1" s="48"/>
      <c r="G1" s="48"/>
    </row>
    <row r="2" spans="1:7" ht="210" x14ac:dyDescent="0.25">
      <c r="A2" s="3" t="s">
        <v>29</v>
      </c>
      <c r="B2" s="12" t="s">
        <v>26</v>
      </c>
      <c r="C2" s="3" t="s">
        <v>27</v>
      </c>
      <c r="D2" s="3" t="s">
        <v>32</v>
      </c>
      <c r="E2" s="12" t="s">
        <v>28</v>
      </c>
      <c r="F2" s="3" t="s">
        <v>30</v>
      </c>
      <c r="G2" s="3" t="s">
        <v>31</v>
      </c>
    </row>
    <row r="3" spans="1:7" ht="75" x14ac:dyDescent="0.25">
      <c r="A3" s="28">
        <v>35</v>
      </c>
      <c r="B3" s="12" t="s">
        <v>84</v>
      </c>
      <c r="C3" s="28" t="s">
        <v>85</v>
      </c>
      <c r="D3" s="28">
        <v>50</v>
      </c>
      <c r="E3" s="12" t="s">
        <v>106</v>
      </c>
      <c r="F3" s="22">
        <v>741000</v>
      </c>
      <c r="G3" s="22">
        <v>277200</v>
      </c>
    </row>
    <row r="4" spans="1:7" ht="90" x14ac:dyDescent="0.25">
      <c r="A4" s="28">
        <v>33</v>
      </c>
      <c r="B4" s="12" t="s">
        <v>86</v>
      </c>
      <c r="C4" s="28" t="s">
        <v>87</v>
      </c>
      <c r="D4" s="28">
        <v>50</v>
      </c>
      <c r="E4" s="12" t="s">
        <v>106</v>
      </c>
      <c r="F4" s="22">
        <v>369000</v>
      </c>
      <c r="G4" s="22">
        <v>0</v>
      </c>
    </row>
    <row r="5" spans="1:7" ht="90" x14ac:dyDescent="0.25">
      <c r="A5" s="28">
        <v>37</v>
      </c>
      <c r="B5" s="12" t="s">
        <v>88</v>
      </c>
      <c r="C5" s="28" t="s">
        <v>89</v>
      </c>
      <c r="D5" s="28">
        <v>50</v>
      </c>
      <c r="E5" s="12" t="s">
        <v>106</v>
      </c>
      <c r="F5" s="22">
        <v>991200</v>
      </c>
      <c r="G5" s="22">
        <v>856200</v>
      </c>
    </row>
    <row r="6" spans="1:7" ht="45" x14ac:dyDescent="0.25">
      <c r="A6" s="28">
        <v>38</v>
      </c>
      <c r="B6" s="12" t="s">
        <v>90</v>
      </c>
      <c r="C6" s="28" t="s">
        <v>91</v>
      </c>
      <c r="D6" s="28">
        <v>2</v>
      </c>
      <c r="E6" s="12" t="s">
        <v>106</v>
      </c>
      <c r="F6" s="22">
        <v>369300</v>
      </c>
      <c r="G6" s="22">
        <v>322800</v>
      </c>
    </row>
    <row r="7" spans="1:7" ht="45" x14ac:dyDescent="0.25">
      <c r="A7" s="28">
        <v>39</v>
      </c>
      <c r="B7" s="12" t="s">
        <v>92</v>
      </c>
      <c r="C7" s="28" t="s">
        <v>93</v>
      </c>
      <c r="D7" s="28">
        <v>2</v>
      </c>
      <c r="E7" s="12" t="s">
        <v>106</v>
      </c>
      <c r="F7" s="22">
        <v>489600</v>
      </c>
      <c r="G7" s="22">
        <v>0</v>
      </c>
    </row>
    <row r="8" spans="1:7" ht="30" x14ac:dyDescent="0.25">
      <c r="A8" s="28">
        <v>40</v>
      </c>
      <c r="B8" s="12" t="s">
        <v>94</v>
      </c>
      <c r="C8" s="28" t="s">
        <v>95</v>
      </c>
      <c r="D8" s="28">
        <v>30</v>
      </c>
      <c r="E8" s="12" t="s">
        <v>106</v>
      </c>
      <c r="F8" s="22">
        <v>1170000</v>
      </c>
      <c r="G8" s="22">
        <v>64500</v>
      </c>
    </row>
    <row r="9" spans="1:7" ht="30" x14ac:dyDescent="0.25">
      <c r="A9" s="28">
        <v>136</v>
      </c>
      <c r="B9" s="12" t="s">
        <v>43</v>
      </c>
      <c r="C9" s="28" t="s">
        <v>44</v>
      </c>
      <c r="D9" s="28">
        <v>33</v>
      </c>
      <c r="E9" s="12" t="s">
        <v>106</v>
      </c>
      <c r="F9" s="22">
        <v>63000</v>
      </c>
      <c r="G9" s="22">
        <v>0</v>
      </c>
    </row>
    <row r="10" spans="1:7" ht="30" x14ac:dyDescent="0.25">
      <c r="A10" s="28">
        <v>79</v>
      </c>
      <c r="B10" s="12" t="s">
        <v>96</v>
      </c>
      <c r="C10" s="28" t="s">
        <v>97</v>
      </c>
      <c r="D10" s="28">
        <v>50</v>
      </c>
      <c r="E10" s="12" t="s">
        <v>106</v>
      </c>
      <c r="F10" s="22">
        <v>97200</v>
      </c>
      <c r="G10" s="22">
        <v>0</v>
      </c>
    </row>
    <row r="11" spans="1:7" x14ac:dyDescent="0.25">
      <c r="A11" s="28">
        <v>81</v>
      </c>
      <c r="B11" s="12" t="s">
        <v>50</v>
      </c>
      <c r="C11" s="28" t="s">
        <v>45</v>
      </c>
      <c r="D11" s="28">
        <v>60</v>
      </c>
      <c r="E11" s="12" t="s">
        <v>107</v>
      </c>
      <c r="F11" s="22">
        <v>302400</v>
      </c>
      <c r="G11" s="22">
        <v>302400</v>
      </c>
    </row>
    <row r="12" spans="1:7" ht="30" x14ac:dyDescent="0.25">
      <c r="A12" s="28">
        <v>50</v>
      </c>
      <c r="B12" s="12" t="s">
        <v>98</v>
      </c>
      <c r="C12" s="28" t="s">
        <v>99</v>
      </c>
      <c r="D12" s="28">
        <v>1</v>
      </c>
      <c r="E12" s="12" t="s">
        <v>106</v>
      </c>
      <c r="F12" s="22">
        <v>15000</v>
      </c>
      <c r="G12" s="22">
        <v>0</v>
      </c>
    </row>
    <row r="13" spans="1:7" ht="60" x14ac:dyDescent="0.25">
      <c r="A13" s="28">
        <v>52</v>
      </c>
      <c r="B13" s="12" t="s">
        <v>100</v>
      </c>
      <c r="C13" s="28" t="s">
        <v>101</v>
      </c>
      <c r="D13" s="28">
        <v>19</v>
      </c>
      <c r="E13" s="12" t="s">
        <v>106</v>
      </c>
      <c r="F13" s="22">
        <v>16000</v>
      </c>
      <c r="G13" s="22">
        <v>16000</v>
      </c>
    </row>
    <row r="14" spans="1:7" x14ac:dyDescent="0.25">
      <c r="A14" s="28">
        <v>21</v>
      </c>
      <c r="B14" s="12" t="s">
        <v>46</v>
      </c>
      <c r="C14" s="28" t="s">
        <v>47</v>
      </c>
      <c r="D14" s="28">
        <v>40</v>
      </c>
      <c r="E14" s="12" t="s">
        <v>106</v>
      </c>
      <c r="F14" s="22">
        <v>28600</v>
      </c>
      <c r="G14" s="22">
        <v>15800</v>
      </c>
    </row>
    <row r="15" spans="1:7" ht="30" x14ac:dyDescent="0.25">
      <c r="A15" s="28">
        <v>53</v>
      </c>
      <c r="B15" s="12" t="s">
        <v>102</v>
      </c>
      <c r="C15" s="28" t="s">
        <v>103</v>
      </c>
      <c r="D15" s="28">
        <v>50</v>
      </c>
      <c r="E15" s="12" t="s">
        <v>106</v>
      </c>
      <c r="F15" s="22">
        <v>15800</v>
      </c>
      <c r="G15" s="22">
        <v>0</v>
      </c>
    </row>
    <row r="16" spans="1:7" x14ac:dyDescent="0.25">
      <c r="A16" s="28">
        <v>23</v>
      </c>
      <c r="B16" s="12" t="s">
        <v>48</v>
      </c>
      <c r="C16" s="28" t="s">
        <v>49</v>
      </c>
      <c r="D16" s="28">
        <v>40</v>
      </c>
      <c r="E16" s="12" t="s">
        <v>106</v>
      </c>
      <c r="F16" s="22">
        <v>41700</v>
      </c>
      <c r="G16" s="22">
        <v>41700</v>
      </c>
    </row>
    <row r="17" spans="1:7" x14ac:dyDescent="0.25">
      <c r="A17" s="28">
        <v>55</v>
      </c>
      <c r="B17" s="12" t="s">
        <v>104</v>
      </c>
      <c r="C17" s="28" t="s">
        <v>105</v>
      </c>
      <c r="D17" s="28">
        <v>50</v>
      </c>
      <c r="E17" s="12" t="s">
        <v>106</v>
      </c>
      <c r="F17" s="22">
        <v>520800</v>
      </c>
      <c r="G17" s="22">
        <v>0</v>
      </c>
    </row>
    <row r="18" spans="1:7" ht="30" x14ac:dyDescent="0.25">
      <c r="A18" s="28">
        <v>94</v>
      </c>
      <c r="B18" s="12" t="s">
        <v>39</v>
      </c>
      <c r="C18" s="28" t="s">
        <v>40</v>
      </c>
      <c r="D18" s="28">
        <v>60</v>
      </c>
      <c r="E18" s="12" t="s">
        <v>106</v>
      </c>
      <c r="F18" s="22">
        <v>98400</v>
      </c>
      <c r="G18" s="22">
        <v>20000</v>
      </c>
    </row>
    <row r="19" spans="1:7" ht="30" x14ac:dyDescent="0.25">
      <c r="A19" s="28">
        <v>63</v>
      </c>
      <c r="B19" s="12" t="s">
        <v>41</v>
      </c>
      <c r="C19" s="28" t="s">
        <v>42</v>
      </c>
      <c r="D19" s="28">
        <v>50</v>
      </c>
      <c r="E19" s="12" t="s">
        <v>106</v>
      </c>
      <c r="F19" s="22">
        <v>722700</v>
      </c>
      <c r="G19" s="22">
        <v>722700</v>
      </c>
    </row>
    <row r="20" spans="1:7" x14ac:dyDescent="0.25">
      <c r="A20" s="28">
        <v>95</v>
      </c>
      <c r="B20" s="12" t="s">
        <v>37</v>
      </c>
      <c r="C20" s="28" t="s">
        <v>38</v>
      </c>
      <c r="D20" s="28">
        <v>50</v>
      </c>
      <c r="E20" s="12" t="s">
        <v>106</v>
      </c>
      <c r="F20" s="22">
        <v>9000</v>
      </c>
      <c r="G20" s="22">
        <v>9000</v>
      </c>
    </row>
    <row r="22" spans="1:7" x14ac:dyDescent="0.25">
      <c r="A22" s="10" t="s">
        <v>1</v>
      </c>
      <c r="B22" s="21"/>
      <c r="C22" s="1"/>
    </row>
    <row r="23" spans="1:7" x14ac:dyDescent="0.25">
      <c r="A23" s="10" t="s">
        <v>2</v>
      </c>
      <c r="B23" s="21"/>
      <c r="D23" s="9" t="s"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2021-11-09T09:16:27Z</dcterms:modified>
</cp:coreProperties>
</file>