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J27" i="12"/>
  <c r="D27" i="12"/>
  <c r="J25" i="12"/>
  <c r="G25" i="12"/>
  <c r="D25" i="12"/>
  <c r="J23" i="12"/>
  <c r="G23" i="12"/>
  <c r="D23" i="12"/>
</calcChain>
</file>

<file path=xl/sharedStrings.xml><?xml version="1.0" encoding="utf-8"?>
<sst xmlns="http://schemas.openxmlformats.org/spreadsheetml/2006/main" count="66" uniqueCount="63">
  <si>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</si>
  <si>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</si>
  <si>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</si>
  <si>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</si>
  <si>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</si>
  <si>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</si>
  <si>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</si>
  <si>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</si>
  <si>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</si>
  <si>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</si>
  <si>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</si>
  <si>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</si>
  <si>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</si>
  <si>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</si>
  <si>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</si>
  <si>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</si>
  <si>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</si>
  <si>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</si>
  <si>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</si>
  <si>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</si>
  <si>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</si>
  <si>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</si>
  <si>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</si>
  <si>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</si>
  <si>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</si>
  <si>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</si>
  <si>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</si>
  <si>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</si>
  <si>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</si>
  <si>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</si>
  <si>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</si>
  <si>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</si>
  <si>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</si>
  <si>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</si>
  <si>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</si>
  <si>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</si>
  <si>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</si>
  <si>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Советский ф-л
АО "ЮРЭСК"</t>
  </si>
  <si>
    <t>да</t>
  </si>
  <si>
    <t>Исполнитель :  ДОДС Денисенко А.В.</t>
  </si>
  <si>
    <t>за период с 08:00 26.02.24 по 08:00 04.03.24.</t>
  </si>
  <si>
    <t xml:space="preserve">п. Пионерский </t>
  </si>
  <si>
    <t>ПС 110 кВ Алябьево, 
ВЛ-10 кВ Пионерский-2</t>
  </si>
  <si>
    <t>ТО, НАПВ</t>
  </si>
  <si>
    <t>Падение дерева на провода ВЛ в пролетах оп. 47-48.</t>
  </si>
  <si>
    <t>СЗ/ЖО-7</t>
  </si>
  <si>
    <t>п. Цингалы</t>
  </si>
  <si>
    <t>ПС 35 кВ Цингалы,
ВЛ-10 кВ Цингалы-2</t>
  </si>
  <si>
    <t>отключена персоналом</t>
  </si>
  <si>
    <t>03.03.24
10:12</t>
  </si>
  <si>
    <t>03.03.24
10:55</t>
  </si>
  <si>
    <t>нет</t>
  </si>
  <si>
    <t>Повреждение изолятора на опоре №26 ф.С.</t>
  </si>
  <si>
    <t>ЮТЭК-Конда ПО "Ханты-Мансийский    р-н"</t>
  </si>
  <si>
    <t>Няганский ф-л 
АО "ЮРЭСК"</t>
  </si>
  <si>
    <t>г. Нягань</t>
  </si>
  <si>
    <t>ПС 110 кВ Чара, КЛ-10 кВ Центральный</t>
  </si>
  <si>
    <t>МТЗ</t>
  </si>
  <si>
    <t>СЗО/ЖО-2 шт.</t>
  </si>
  <si>
    <t>03.03.24             23:53</t>
  </si>
  <si>
    <t>04.03.24               0:33</t>
  </si>
  <si>
    <t xml:space="preserve"> Повреждение В-10 яч.4 ф.Центральный на РП-22 (собственность ЮТЭК-РС)
</t>
  </si>
  <si>
    <t>Итого - 3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</si>
</sst>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63" fillId="8" borderId="6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70" zoomScaleNormal="70" zoomScaleSheetLayoutView="70" workbookViewId="0">
      <selection activeCell="I13" sqref="I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5.75" x14ac:dyDescent="0.2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5.75" x14ac:dyDescent="0.2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ht="15.75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x14ac:dyDescent="0.2">
      <c r="A5" s="67" t="s">
        <v>14</v>
      </c>
      <c r="B5" s="67" t="s">
        <v>4</v>
      </c>
      <c r="C5" s="79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26</v>
      </c>
      <c r="K5" s="67" t="s">
        <v>0</v>
      </c>
      <c r="L5" s="67" t="s">
        <v>8</v>
      </c>
      <c r="M5" s="67" t="s">
        <v>24</v>
      </c>
      <c r="N5" s="67" t="s">
        <v>25</v>
      </c>
    </row>
    <row r="6" spans="1:15" ht="52.5" customHeight="1" x14ac:dyDescent="0.2">
      <c r="A6" s="67"/>
      <c r="B6" s="67"/>
      <c r="C6" s="80"/>
      <c r="D6" s="67"/>
      <c r="E6" s="67"/>
      <c r="F6" s="41" t="s">
        <v>1</v>
      </c>
      <c r="G6" s="41" t="s">
        <v>2</v>
      </c>
      <c r="H6" s="67"/>
      <c r="I6" s="67"/>
      <c r="J6" s="67"/>
      <c r="K6" s="68"/>
      <c r="L6" s="67"/>
      <c r="M6" s="67"/>
      <c r="N6" s="67"/>
    </row>
    <row r="7" spans="1:15" ht="39.950000000000003" customHeight="1" x14ac:dyDescent="0.2">
      <c r="A7" s="48">
        <v>1</v>
      </c>
      <c r="B7" s="47" t="s">
        <v>37</v>
      </c>
      <c r="C7" s="50" t="s">
        <v>41</v>
      </c>
      <c r="D7" s="51" t="s">
        <v>42</v>
      </c>
      <c r="E7" s="52" t="s">
        <v>43</v>
      </c>
      <c r="F7" s="53">
        <v>45349.549305555556</v>
      </c>
      <c r="G7" s="53">
        <v>45349.698611111111</v>
      </c>
      <c r="H7" s="46">
        <v>0.14930555555555555</v>
      </c>
      <c r="I7" s="54">
        <v>554</v>
      </c>
      <c r="J7" s="54">
        <v>3174</v>
      </c>
      <c r="K7" s="55" t="s">
        <v>44</v>
      </c>
      <c r="L7" s="56" t="s">
        <v>45</v>
      </c>
      <c r="M7" s="44">
        <v>-2</v>
      </c>
      <c r="N7" s="42" t="s">
        <v>38</v>
      </c>
      <c r="O7" s="99">
        <v>1</v>
      </c>
    </row>
    <row r="8" spans="1:15" ht="52.5" customHeight="1" x14ac:dyDescent="0.2">
      <c r="A8" s="49">
        <v>2</v>
      </c>
      <c r="B8" s="60" t="s">
        <v>54</v>
      </c>
      <c r="C8" s="51" t="s">
        <v>55</v>
      </c>
      <c r="D8" s="61" t="s">
        <v>56</v>
      </c>
      <c r="E8" s="52" t="s">
        <v>57</v>
      </c>
      <c r="F8" s="62" t="s">
        <v>59</v>
      </c>
      <c r="G8" s="62" t="s">
        <v>60</v>
      </c>
      <c r="H8" s="63">
        <v>2.7777777777777776E-2</v>
      </c>
      <c r="I8" s="64">
        <v>249</v>
      </c>
      <c r="J8" s="52">
        <v>1190</v>
      </c>
      <c r="K8" s="98" t="s">
        <v>61</v>
      </c>
      <c r="L8" s="65" t="s">
        <v>58</v>
      </c>
      <c r="M8" s="66">
        <v>-2</v>
      </c>
      <c r="N8" s="66" t="s">
        <v>51</v>
      </c>
      <c r="O8" s="99">
        <v>1</v>
      </c>
    </row>
    <row r="9" spans="1:15" ht="54.95" customHeight="1" x14ac:dyDescent="0.2">
      <c r="A9" s="45">
        <v>3</v>
      </c>
      <c r="B9" s="58" t="s">
        <v>53</v>
      </c>
      <c r="C9" s="59" t="s">
        <v>46</v>
      </c>
      <c r="D9" s="51" t="s">
        <v>47</v>
      </c>
      <c r="E9" s="52" t="s">
        <v>48</v>
      </c>
      <c r="F9" s="53" t="s">
        <v>49</v>
      </c>
      <c r="G9" s="53" t="s">
        <v>50</v>
      </c>
      <c r="H9" s="46">
        <v>2.9861111111111113E-2</v>
      </c>
      <c r="I9" s="52">
        <v>133</v>
      </c>
      <c r="J9" s="52">
        <v>300</v>
      </c>
      <c r="K9" s="55" t="s">
        <v>52</v>
      </c>
      <c r="L9" s="57" t="s">
        <v>51</v>
      </c>
      <c r="M9" s="44">
        <v>-2</v>
      </c>
      <c r="N9" s="44" t="s">
        <v>38</v>
      </c>
      <c r="O9" s="99">
        <v>1</v>
      </c>
    </row>
    <row r="10" spans="1:15" ht="18.600000000000001" customHeight="1" x14ac:dyDescent="0.2">
      <c r="A10" s="31"/>
      <c r="B10" s="32"/>
      <c r="C10" s="33"/>
      <c r="D10" s="34"/>
      <c r="E10" s="20"/>
      <c r="F10" s="35"/>
      <c r="G10" s="35"/>
      <c r="H10" s="36"/>
      <c r="I10" s="37"/>
      <c r="J10" s="37"/>
      <c r="K10" s="38"/>
      <c r="L10" s="39"/>
      <c r="M10" s="40"/>
      <c r="N10" s="40"/>
    </row>
    <row r="11" spans="1:15" ht="18.75" customHeight="1" x14ac:dyDescent="0.2">
      <c r="B11" s="76" t="s">
        <v>62</v>
      </c>
      <c r="C11" s="76"/>
      <c r="D11" s="76"/>
      <c r="E11" s="11"/>
      <c r="F11" s="12"/>
      <c r="G11" s="12"/>
      <c r="H11" s="13"/>
      <c r="I11" s="28"/>
      <c r="J11" s="29"/>
      <c r="K11" s="14"/>
      <c r="L11" s="16"/>
      <c r="M11" s="16"/>
      <c r="N11" s="16"/>
    </row>
    <row r="12" spans="1:15" ht="18.75" x14ac:dyDescent="0.2">
      <c r="B12" s="73" t="s">
        <v>15</v>
      </c>
      <c r="C12" s="73"/>
      <c r="D12" s="26">
        <v>2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4" t="s">
        <v>16</v>
      </c>
      <c r="C13" s="75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x14ac:dyDescent="0.2">
      <c r="B14" s="74" t="s">
        <v>17</v>
      </c>
      <c r="C14" s="75"/>
      <c r="D14" s="26">
        <v>1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88" t="s">
        <v>18</v>
      </c>
      <c r="C15" s="89"/>
      <c r="D15" s="26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.75" x14ac:dyDescent="0.2">
      <c r="B16" s="94" t="s">
        <v>12</v>
      </c>
      <c r="C16" s="95"/>
      <c r="D16" s="26">
        <v>0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92" t="s">
        <v>18</v>
      </c>
      <c r="C17" s="93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90" t="s">
        <v>19</v>
      </c>
      <c r="C18" s="91"/>
      <c r="D18" s="26">
        <v>1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6" t="s">
        <v>20</v>
      </c>
      <c r="C19" s="87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71" t="s">
        <v>22</v>
      </c>
      <c r="C20" s="72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6" t="s">
        <v>21</v>
      </c>
      <c r="C21" s="97"/>
      <c r="D21" s="26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2">
      <c r="B23" s="84" t="s">
        <v>27</v>
      </c>
      <c r="C23" s="85"/>
      <c r="D23" s="19">
        <f>SUM(I7:I9)</f>
        <v>936</v>
      </c>
      <c r="E23" s="69" t="s">
        <v>28</v>
      </c>
      <c r="F23" s="70"/>
      <c r="G23" s="19">
        <f>SUMIF(N7:N9,"да",I7:I9)</f>
        <v>687</v>
      </c>
      <c r="H23" s="69" t="s">
        <v>29</v>
      </c>
      <c r="I23" s="70"/>
      <c r="J23" s="19">
        <f>D23-G23</f>
        <v>249</v>
      </c>
      <c r="M23" s="1"/>
      <c r="N23" s="4"/>
    </row>
    <row r="24" spans="2:14" ht="6.75" customHeight="1" x14ac:dyDescent="0.2">
      <c r="B24" s="30"/>
      <c r="C24" s="30"/>
      <c r="D24" s="20"/>
      <c r="E24" s="21"/>
      <c r="F24" s="22"/>
      <c r="G24" s="21"/>
      <c r="H24" s="21"/>
      <c r="I24" s="22"/>
      <c r="J24" s="21"/>
      <c r="K24" s="18"/>
      <c r="L24" s="1"/>
      <c r="M24" s="1"/>
      <c r="N24" s="4"/>
    </row>
    <row r="25" spans="2:14" ht="51" customHeight="1" x14ac:dyDescent="0.2">
      <c r="B25" s="84" t="s">
        <v>30</v>
      </c>
      <c r="C25" s="85"/>
      <c r="D25" s="43">
        <f>SUM(H7:H9)</f>
        <v>0.20694444444444443</v>
      </c>
      <c r="E25" s="69" t="s">
        <v>31</v>
      </c>
      <c r="F25" s="70"/>
      <c r="G25" s="43">
        <f>SUMIF(N7:N9,"да",H7:H9)</f>
        <v>0.17916666666666667</v>
      </c>
      <c r="H25" s="69" t="s">
        <v>32</v>
      </c>
      <c r="I25" s="70"/>
      <c r="J25" s="23">
        <f>D25-G25</f>
        <v>2.7777777777777762E-2</v>
      </c>
      <c r="M25" s="1"/>
      <c r="N25" s="4"/>
    </row>
    <row r="26" spans="2:14" ht="8.25" customHeight="1" x14ac:dyDescent="0.2">
      <c r="B26" s="30"/>
      <c r="C26" s="30"/>
      <c r="D26" s="24"/>
      <c r="E26" s="21"/>
      <c r="F26" s="21"/>
      <c r="G26" s="24" t="s">
        <v>36</v>
      </c>
      <c r="H26" s="21"/>
      <c r="I26" s="21"/>
      <c r="J26" s="24"/>
      <c r="M26" s="1"/>
      <c r="N26" s="4"/>
    </row>
    <row r="27" spans="2:14" ht="51" customHeight="1" x14ac:dyDescent="0.2">
      <c r="B27" s="84" t="s">
        <v>33</v>
      </c>
      <c r="C27" s="85"/>
      <c r="D27" s="25">
        <f>SUM(O7:O9)</f>
        <v>3</v>
      </c>
      <c r="E27" s="69" t="s">
        <v>34</v>
      </c>
      <c r="F27" s="70"/>
      <c r="G27" s="25">
        <f>SUMIF(N7:N9,"да",O7:O9)</f>
        <v>2</v>
      </c>
      <c r="H27" s="69" t="s">
        <v>35</v>
      </c>
      <c r="I27" s="70"/>
      <c r="J27" s="25">
        <f>D27-G27</f>
        <v>1</v>
      </c>
      <c r="M27" s="1"/>
      <c r="N27" s="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2">
      <c r="B29" s="83" t="s">
        <v>39</v>
      </c>
      <c r="C29" s="83"/>
      <c r="G29" s="9"/>
      <c r="H29" s="9"/>
      <c r="I29" s="9"/>
      <c r="J29" s="9"/>
      <c r="K29" s="9"/>
      <c r="L29" s="4"/>
      <c r="M29" s="4"/>
    </row>
    <row r="30" spans="2:14" x14ac:dyDescent="0.2">
      <c r="F30" s="15"/>
      <c r="G30" s="15"/>
      <c r="H30" s="15"/>
    </row>
  </sheetData>
  <sortState ref="B7:N12">
    <sortCondition ref="F7:F12"/>
    <sortCondition ref="B7:B12"/>
  </sortState>
  <mergeCells count="38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2024-03-04T08:10:17Z</dcterms:modified>
</cp:coreProperties>
</file>