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6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8" i="12" l="1"/>
  <c r="D36" i="12"/>
  <c r="H14" i="12"/>
  <c r="H11" i="12"/>
  <c r="H19" i="12" l="1"/>
  <c r="H10" i="12" l="1"/>
  <c r="H17" i="12" l="1"/>
  <c r="H16" i="12"/>
  <c r="G40" i="12" l="1"/>
  <c r="J40" i="12" s="1"/>
  <c r="D40" i="12"/>
  <c r="D38" i="12"/>
  <c r="G36" i="12"/>
  <c r="J36" i="12" l="1"/>
  <c r="J38" i="12"/>
</calcChain>
</file>

<file path=xl/sharedStrings.xml><?xml version="1.0" encoding="utf-8"?>
<sst xmlns="http://schemas.openxmlformats.org/spreadsheetml/2006/main" count="150" uniqueCount="112">
  <si>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</si>
  <si>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</si>
  <si>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</si>
  <si>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</si>
  <si>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</si>
  <si>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</si>
  <si>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</si>
  <si>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</si>
  <si>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</si>
  <si>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</si>
  <si>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</si>
  <si>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</si>
  <si>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</si>
  <si>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</si>
  <si>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</si>
  <si>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</si>
  <si>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</si>
  <si>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</si>
  <si>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</si>
  <si>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</si>
  <si>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</si>
  <si>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</si>
  <si>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</si>
  <si>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</si>
  <si>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</si>
  <si>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</si>
  <si>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</si>
  <si>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</si>
  <si>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</si>
  <si>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</si>
  <si>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</si>
  <si>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</si>
  <si>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</si>
  <si>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</si>
  <si>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</si>
  <si>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</si>
  <si>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</si>
  <si>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</si>
  <si>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Няганский ф-л 
АО "ЮРЭСК"</t>
  </si>
  <si>
    <t>да</t>
  </si>
  <si>
    <t>ЮТЭК-Когалым</t>
  </si>
  <si>
    <t>г. Когалым</t>
  </si>
  <si>
    <t>п. Приобье</t>
  </si>
  <si>
    <t>МТЗ, НАПВ</t>
  </si>
  <si>
    <t>СПП АО "ЮРЭСК"</t>
  </si>
  <si>
    <t>г. Сургут</t>
  </si>
  <si>
    <t xml:space="preserve">ПС 110 кВ Пионерная-2, КВЛ-6 кВ ТП-Нефтяник-2 </t>
  </si>
  <si>
    <t>МТЗ</t>
  </si>
  <si>
    <t>Причина отключения устанавливается.</t>
  </si>
  <si>
    <t>Советский ф-л
АО "ЮРЭСК"</t>
  </si>
  <si>
    <t>г. Югорск</t>
  </si>
  <si>
    <t xml:space="preserve">ПС 110 кВ Хвойная, 
ВЛ-10 кВ СОК-1 </t>
  </si>
  <si>
    <t>19.06.23
15:40</t>
  </si>
  <si>
    <t>19.06.23
18:26</t>
  </si>
  <si>
    <t>Повреждение концевой муфты КЛ-10 на оп. 13, ввод на ТП-10-8.</t>
  </si>
  <si>
    <t>ЮТЭК-ХМР</t>
  </si>
  <si>
    <t>ТО, НАПВ</t>
  </si>
  <si>
    <t>ПС 35 кВ Цингалы, 
ВЛ-10 кВ Лугофилинск</t>
  </si>
  <si>
    <t>п. Пырьях, п. Кышик, 
п. Нялино</t>
  </si>
  <si>
    <t>СЗ/ЖО-16.</t>
  </si>
  <si>
    <t>ПС 35 кВ Цингалы,
ВЛ-10 кВ Лугофилинск</t>
  </si>
  <si>
    <t xml:space="preserve">АО "ЮРЭСК" 
г. Ханты-Мансийск </t>
  </si>
  <si>
    <t>п. Ярки</t>
  </si>
  <si>
    <t>ПС 35 кВ Ярки, 
КВЛ-10 кВ Базьяны</t>
  </si>
  <si>
    <t>МТЗ-2, УАПВ</t>
  </si>
  <si>
    <t>ПС 35 кВ Ярки, 
КВЛ-10 кВ Ярки-2</t>
  </si>
  <si>
    <t>отключена персоналом</t>
  </si>
  <si>
    <t>ПС 110 кВ Сергино,
ВЛ-10 кВ ПТПС</t>
  </si>
  <si>
    <t>ЦРП-13, ВЛ-6 кВ ф.13-22</t>
  </si>
  <si>
    <t>Исполнитель :  ДОДС Ярошенко А.А.</t>
  </si>
  <si>
    <t>за период с 08:00 19.06.23 по 08:00 26.06.23.</t>
  </si>
  <si>
    <t>ПС 110 кВ Хвойная, 
КВЛ-10 кВ ПМК-3-1</t>
  </si>
  <si>
    <t xml:space="preserve">Повреждение КЛ-10 кВ между ТП-9-3-4 и ТП-9-3-3 техникой сторонней организации.
</t>
  </si>
  <si>
    <t>СЗО-7 шт</t>
  </si>
  <si>
    <t>Березовский ф-л 
АО "ЮРЭСК"</t>
  </si>
  <si>
    <t>пгт. Березово</t>
  </si>
  <si>
    <t>ПС 110 кВ Березово, 
КВЛ-6 кВ фид. №4</t>
  </si>
  <si>
    <t>ТО, УРПВ</t>
  </si>
  <si>
    <t>Кондинский ф-л 
АО "ЮРЭСК"</t>
  </si>
  <si>
    <t>п. Мортка</t>
  </si>
  <si>
    <t>ВЛ-110 кВ МДФ-Тавда</t>
  </si>
  <si>
    <t xml:space="preserve">ПС МДФ: 2ст. ТНЗНП, УРПВ
ПС Тавда: 1ст. ТНЗНП
УАПВ </t>
  </si>
  <si>
    <t>23.06.23
18:55</t>
  </si>
  <si>
    <t>Причина отключения устанавливается. ПС Тавда: 1 ст. ТНЗНП, L=51 км, ПС МДФ: 2 ст. ТНЗНП, L=89 км, ф.А=0, Ikз= 0,698 кА, 3Io=0,744кА, 3Uo=12,21кВ (зона ответственности Артемовские ЭС).</t>
  </si>
  <si>
    <t>п. Междуреченский</t>
  </si>
  <si>
    <t>ВЛ-110 кВ Сотник-Тавда-2</t>
  </si>
  <si>
    <t>1ст. ТНЗНП, УАПВ</t>
  </si>
  <si>
    <t>Причина отключения устанавливается. ПС Тавда: 1 ст. ТНЗНП, L=135 км, ПС Сотник: 1 ст. ТНЗНП.</t>
  </si>
  <si>
    <t>п. Октябрьское</t>
  </si>
  <si>
    <t xml:space="preserve">ПС 110 кВ Кода, 
ВЛ-10 кВ Электростанция </t>
  </si>
  <si>
    <t>23.06.23
18:20</t>
  </si>
  <si>
    <t>23.06.23
19:00</t>
  </si>
  <si>
    <t>Повреждение КЛ-10 кВ ввод на ТП-178.</t>
  </si>
  <si>
    <t xml:space="preserve">ПС 110 кВ Геологическая, 
ВЛ-10 кВ Строитель </t>
  </si>
  <si>
    <t>23.06.23
15:28</t>
  </si>
  <si>
    <t>23.06.23
16:24</t>
  </si>
  <si>
    <t>Повреждение КЛ-10 кВ ввод на ТП-9-13-12 техникой сторонней организации.</t>
  </si>
  <si>
    <t xml:space="preserve"> СЗ/ЖО-5.</t>
  </si>
  <si>
    <t>Отгорание шлейфа отп. ВЛ-6 кВ на ГСК спутник (порывистый ветер более 25 м/с).</t>
  </si>
  <si>
    <t>Падение дерева в пролете оп.№.25/2-25/3, 25/4-25/5, повреждение ЛР-10 кВ оп.№25/1 (порывистый ветер более 25 м/с).</t>
  </si>
  <si>
    <t>КТП 6/20 кВ №18-4040,
ВЛ-20 кВ Сыньеганская-Пырьях</t>
  </si>
  <si>
    <t xml:space="preserve"> Причина устанавливается (порывистый ветер более 25 м/с).
</t>
  </si>
  <si>
    <t xml:space="preserve">п. Кышик
</t>
  </si>
  <si>
    <t>КТП 6/20 кВ №18-4041,
ВЛ-10 кВ Пырьях</t>
  </si>
  <si>
    <t xml:space="preserve">Вблизи оп. 139 обнаружено упавшее дерево, перекрытие проводов ВЛ веткой ф. А-С.(порывистый ветер более 25 м/с). Без ограничения потребителей. На момент отключения п.Кышик был запитан от ДЭС.
</t>
  </si>
  <si>
    <t>Повреждение траверсы на ТП-18-2033 (порывистый ветер более 25 м/с).</t>
  </si>
  <si>
    <t>Причина отключения устанавливается. (порывистый ветер более 25 м/с).</t>
  </si>
  <si>
    <t>Падение опоры №71 отпайка на ТП №6. (порывистый ветер более 25 м/с).</t>
  </si>
  <si>
    <t>Из-за сильного ветра, прикосновения ветками деревьев к ВЛ в пролетах оп.19-20, а также вблизи КТП МинЭл-1. (порывистый ветер более 25 м/с).</t>
  </si>
  <si>
    <t>Итого - 16 отключений, из них в сетях ЮРЭСК - 9</t>
  </si>
  <si>
    <t>д. Лугофилинск, 
д. Чембакчино</t>
  </si>
  <si>
    <t>СЗО-1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</si>
</sst>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[h]:mm"/>
    <numFmt numFmtId="171" formatCode="h:mm;@"/>
  </numFmts>
  <fonts count="7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2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60" fillId="0" borderId="1" xfId="0" applyNumberFormat="1" applyFont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left" vertical="center"/>
    </xf>
    <xf numFmtId="49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166" fontId="60" fillId="2" borderId="7" xfId="876" applyNumberFormat="1" applyFont="1" applyFill="1" applyBorder="1" applyAlignment="1">
      <alignment horizontal="center" vertical="center" wrapText="1"/>
    </xf>
    <xf numFmtId="20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170" fontId="39" fillId="2" borderId="1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49" fontId="39" fillId="2" borderId="1" xfId="0" applyNumberFormat="1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vertical="top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71" fontId="60" fillId="2" borderId="1" xfId="876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69" fontId="64" fillId="9" borderId="6" xfId="0" applyNumberFormat="1" applyFont="1" applyFill="1" applyBorder="1" applyAlignment="1">
      <alignment horizontal="left" vertical="center" wrapText="1"/>
    </xf>
    <xf numFmtId="169" fontId="64" fillId="9" borderId="8" xfId="0" applyNumberFormat="1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4" fillId="9" borderId="9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11"/>
  <sheetViews>
    <sheetView tabSelected="1" zoomScale="55" zoomScaleNormal="55" zoomScaleSheetLayoutView="70" workbookViewId="0">
      <selection activeCell="T19" sqref="T1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8" ht="15.75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8" ht="15.75" x14ac:dyDescent="0.25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8" ht="15.75" x14ac:dyDescent="0.2">
      <c r="A3" s="93" t="s">
        <v>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8" ht="15.75" x14ac:dyDescent="0.2">
      <c r="A4" s="94" t="s">
        <v>11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8" x14ac:dyDescent="0.2">
      <c r="A5" s="90" t="s">
        <v>14</v>
      </c>
      <c r="B5" s="90" t="s">
        <v>4</v>
      </c>
      <c r="C5" s="91" t="s">
        <v>6</v>
      </c>
      <c r="D5" s="90" t="s">
        <v>3</v>
      </c>
      <c r="E5" s="90" t="s">
        <v>7</v>
      </c>
      <c r="F5" s="90" t="s">
        <v>5</v>
      </c>
      <c r="G5" s="90"/>
      <c r="H5" s="90" t="s">
        <v>10</v>
      </c>
      <c r="I5" s="90" t="s">
        <v>9</v>
      </c>
      <c r="J5" s="90" t="s">
        <v>26</v>
      </c>
      <c r="K5" s="90" t="s">
        <v>0</v>
      </c>
      <c r="L5" s="90" t="s">
        <v>8</v>
      </c>
      <c r="M5" s="90" t="s">
        <v>24</v>
      </c>
      <c r="N5" s="90" t="s">
        <v>25</v>
      </c>
    </row>
    <row r="6" spans="1:18" ht="52.5" customHeight="1" x14ac:dyDescent="0.2">
      <c r="A6" s="90"/>
      <c r="B6" s="90"/>
      <c r="C6" s="92"/>
      <c r="D6" s="90"/>
      <c r="E6" s="90"/>
      <c r="F6" s="43" t="s">
        <v>1</v>
      </c>
      <c r="G6" s="43" t="s">
        <v>2</v>
      </c>
      <c r="H6" s="90"/>
      <c r="I6" s="90"/>
      <c r="J6" s="90"/>
      <c r="K6" s="95"/>
      <c r="L6" s="90"/>
      <c r="M6" s="90"/>
      <c r="N6" s="90"/>
      <c r="O6" s="37"/>
    </row>
    <row r="7" spans="1:18" ht="39.950000000000003" customHeight="1" x14ac:dyDescent="0.2">
      <c r="A7" s="39">
        <v>1</v>
      </c>
      <c r="B7" s="113" t="s">
        <v>49</v>
      </c>
      <c r="C7" s="127" t="s">
        <v>50</v>
      </c>
      <c r="D7" s="44" t="s">
        <v>51</v>
      </c>
      <c r="E7" s="45" t="s">
        <v>43</v>
      </c>
      <c r="F7" s="53" t="s">
        <v>52</v>
      </c>
      <c r="G7" s="53" t="s">
        <v>53</v>
      </c>
      <c r="H7" s="47">
        <v>0.11527777777777777</v>
      </c>
      <c r="I7" s="38">
        <v>0</v>
      </c>
      <c r="J7" s="65">
        <v>0</v>
      </c>
      <c r="K7" s="78" t="s">
        <v>54</v>
      </c>
      <c r="L7" s="66" t="s">
        <v>36</v>
      </c>
      <c r="M7" s="67">
        <v>13</v>
      </c>
      <c r="N7" s="38" t="s">
        <v>39</v>
      </c>
      <c r="O7" s="51">
        <v>1</v>
      </c>
      <c r="P7" s="1"/>
      <c r="Q7" s="1"/>
      <c r="R7" s="1"/>
    </row>
    <row r="8" spans="1:18" ht="39.950000000000003" customHeight="1" x14ac:dyDescent="0.2">
      <c r="A8" s="39">
        <v>2</v>
      </c>
      <c r="B8" s="118"/>
      <c r="C8" s="128"/>
      <c r="D8" s="44" t="s">
        <v>71</v>
      </c>
      <c r="E8" s="45" t="s">
        <v>43</v>
      </c>
      <c r="F8" s="53">
        <v>45099.371527777781</v>
      </c>
      <c r="G8" s="53">
        <v>45099.4</v>
      </c>
      <c r="H8" s="47">
        <v>2.8472222222222222E-2</v>
      </c>
      <c r="I8" s="50">
        <v>763</v>
      </c>
      <c r="J8" s="65">
        <v>5655</v>
      </c>
      <c r="K8" s="81" t="s">
        <v>72</v>
      </c>
      <c r="L8" s="66" t="s">
        <v>73</v>
      </c>
      <c r="M8" s="67">
        <v>7</v>
      </c>
      <c r="N8" s="38" t="s">
        <v>39</v>
      </c>
      <c r="O8" s="51">
        <v>1</v>
      </c>
      <c r="P8" s="1"/>
      <c r="Q8" s="1"/>
      <c r="R8" s="1"/>
    </row>
    <row r="9" spans="1:18" ht="39.950000000000003" customHeight="1" x14ac:dyDescent="0.2">
      <c r="A9" s="39">
        <v>3</v>
      </c>
      <c r="B9" s="119"/>
      <c r="C9" s="116"/>
      <c r="D9" s="44" t="s">
        <v>93</v>
      </c>
      <c r="E9" s="45" t="s">
        <v>56</v>
      </c>
      <c r="F9" s="53" t="s">
        <v>94</v>
      </c>
      <c r="G9" s="53" t="s">
        <v>95</v>
      </c>
      <c r="H9" s="47">
        <v>3.888888888888889E-2</v>
      </c>
      <c r="I9" s="50">
        <v>330</v>
      </c>
      <c r="J9" s="65">
        <v>2780</v>
      </c>
      <c r="K9" s="81" t="s">
        <v>96</v>
      </c>
      <c r="L9" s="66" t="s">
        <v>97</v>
      </c>
      <c r="M9" s="67">
        <v>14</v>
      </c>
      <c r="N9" s="38" t="s">
        <v>39</v>
      </c>
      <c r="O9" s="51">
        <v>1</v>
      </c>
      <c r="P9" s="1"/>
      <c r="Q9" s="1"/>
      <c r="R9" s="1"/>
    </row>
    <row r="10" spans="1:18" ht="39.950000000000003" customHeight="1" x14ac:dyDescent="0.2">
      <c r="A10" s="39">
        <v>4</v>
      </c>
      <c r="B10" s="79" t="s">
        <v>44</v>
      </c>
      <c r="C10" s="73" t="s">
        <v>45</v>
      </c>
      <c r="D10" s="52" t="s">
        <v>46</v>
      </c>
      <c r="E10" s="38" t="s">
        <v>47</v>
      </c>
      <c r="F10" s="53">
        <v>45097.298611111109</v>
      </c>
      <c r="G10" s="53">
        <v>45098.697916666664</v>
      </c>
      <c r="H10" s="69">
        <f>G10-F10</f>
        <v>1.3993055555547471</v>
      </c>
      <c r="I10" s="50">
        <v>7216</v>
      </c>
      <c r="J10" s="50">
        <v>0</v>
      </c>
      <c r="K10" s="76" t="s">
        <v>98</v>
      </c>
      <c r="L10" s="49" t="s">
        <v>36</v>
      </c>
      <c r="M10" s="42">
        <v>8</v>
      </c>
      <c r="N10" s="42" t="s">
        <v>36</v>
      </c>
      <c r="O10" s="51">
        <v>1</v>
      </c>
      <c r="P10" s="1"/>
      <c r="Q10" s="1"/>
      <c r="R10" s="1"/>
    </row>
    <row r="11" spans="1:18" ht="59.25" customHeight="1" x14ac:dyDescent="0.2">
      <c r="A11" s="39">
        <v>5</v>
      </c>
      <c r="B11" s="117" t="s">
        <v>55</v>
      </c>
      <c r="C11" s="74" t="s">
        <v>110</v>
      </c>
      <c r="D11" s="41" t="s">
        <v>57</v>
      </c>
      <c r="E11" s="68" t="s">
        <v>56</v>
      </c>
      <c r="F11" s="53">
        <v>45097.276388888888</v>
      </c>
      <c r="G11" s="53">
        <v>45097.677083333336</v>
      </c>
      <c r="H11" s="40">
        <f>G11-F11</f>
        <v>0.40069444444816327</v>
      </c>
      <c r="I11" s="38">
        <v>449</v>
      </c>
      <c r="J11" s="38">
        <v>50</v>
      </c>
      <c r="K11" s="76" t="s">
        <v>99</v>
      </c>
      <c r="L11" s="38" t="s">
        <v>36</v>
      </c>
      <c r="M11" s="42">
        <v>8</v>
      </c>
      <c r="N11" s="42" t="s">
        <v>39</v>
      </c>
      <c r="O11" s="51">
        <v>1</v>
      </c>
      <c r="P11" s="1"/>
      <c r="Q11" s="1"/>
      <c r="R11" s="1"/>
    </row>
    <row r="12" spans="1:18" ht="59.25" customHeight="1" x14ac:dyDescent="0.2">
      <c r="A12" s="39">
        <v>6</v>
      </c>
      <c r="B12" s="118"/>
      <c r="C12" s="87" t="s">
        <v>58</v>
      </c>
      <c r="D12" s="44" t="s">
        <v>100</v>
      </c>
      <c r="E12" s="38" t="s">
        <v>47</v>
      </c>
      <c r="F12" s="53">
        <v>45097.625</v>
      </c>
      <c r="G12" s="53">
        <v>45097.829861111109</v>
      </c>
      <c r="H12" s="40">
        <v>0.20486111111111113</v>
      </c>
      <c r="I12" s="70">
        <v>2290</v>
      </c>
      <c r="J12" s="70">
        <v>1932</v>
      </c>
      <c r="K12" s="77" t="s">
        <v>101</v>
      </c>
      <c r="L12" s="71" t="s">
        <v>59</v>
      </c>
      <c r="M12" s="72">
        <v>8</v>
      </c>
      <c r="N12" s="42" t="s">
        <v>39</v>
      </c>
      <c r="O12" s="51">
        <v>1</v>
      </c>
      <c r="P12" s="1"/>
      <c r="Q12" s="1"/>
      <c r="R12" s="1"/>
    </row>
    <row r="13" spans="1:18" ht="83.25" customHeight="1" x14ac:dyDescent="0.2">
      <c r="A13" s="39">
        <v>7</v>
      </c>
      <c r="B13" s="118"/>
      <c r="C13" s="87" t="s">
        <v>102</v>
      </c>
      <c r="D13" s="44" t="s">
        <v>103</v>
      </c>
      <c r="E13" s="38" t="s">
        <v>47</v>
      </c>
      <c r="F13" s="53">
        <v>45097.847222222219</v>
      </c>
      <c r="G13" s="53">
        <v>45098.597222222219</v>
      </c>
      <c r="H13" s="40">
        <v>0</v>
      </c>
      <c r="I13" s="70">
        <v>0</v>
      </c>
      <c r="J13" s="70">
        <v>0</v>
      </c>
      <c r="K13" s="76" t="s">
        <v>104</v>
      </c>
      <c r="L13" s="38" t="s">
        <v>36</v>
      </c>
      <c r="M13" s="72">
        <v>8</v>
      </c>
      <c r="N13" s="42" t="s">
        <v>39</v>
      </c>
      <c r="O13" s="51">
        <v>1</v>
      </c>
      <c r="P13" s="1"/>
      <c r="Q13" s="1"/>
      <c r="R13" s="1"/>
    </row>
    <row r="14" spans="1:18" ht="66" customHeight="1" x14ac:dyDescent="0.2">
      <c r="A14" s="39">
        <v>8</v>
      </c>
      <c r="B14" s="119"/>
      <c r="C14" s="74" t="s">
        <v>110</v>
      </c>
      <c r="D14" s="41" t="s">
        <v>60</v>
      </c>
      <c r="E14" s="68" t="s">
        <v>56</v>
      </c>
      <c r="F14" s="53">
        <v>45097.709027777775</v>
      </c>
      <c r="G14" s="53">
        <v>45097.78125</v>
      </c>
      <c r="H14" s="40">
        <f>G14-F14</f>
        <v>7.2222222224809229E-2</v>
      </c>
      <c r="I14" s="38">
        <v>81</v>
      </c>
      <c r="J14" s="38">
        <v>50</v>
      </c>
      <c r="K14" s="80" t="s">
        <v>105</v>
      </c>
      <c r="L14" s="38" t="s">
        <v>36</v>
      </c>
      <c r="M14" s="42">
        <v>8</v>
      </c>
      <c r="N14" s="42" t="s">
        <v>39</v>
      </c>
      <c r="O14" s="51">
        <v>1</v>
      </c>
      <c r="P14" s="1"/>
      <c r="Q14" s="1"/>
      <c r="R14" s="1"/>
    </row>
    <row r="15" spans="1:18" ht="39.950000000000003" customHeight="1" x14ac:dyDescent="0.2">
      <c r="A15" s="39">
        <v>9</v>
      </c>
      <c r="B15" s="113" t="s">
        <v>61</v>
      </c>
      <c r="C15" s="115" t="s">
        <v>62</v>
      </c>
      <c r="D15" s="44" t="s">
        <v>63</v>
      </c>
      <c r="E15" s="38" t="s">
        <v>64</v>
      </c>
      <c r="F15" s="53">
        <v>45097.307638888888</v>
      </c>
      <c r="G15" s="53">
        <v>45097.307638888888</v>
      </c>
      <c r="H15" s="40">
        <v>0</v>
      </c>
      <c r="I15" s="70">
        <v>0</v>
      </c>
      <c r="J15" s="70">
        <v>0</v>
      </c>
      <c r="K15" s="77" t="s">
        <v>106</v>
      </c>
      <c r="L15" s="71" t="s">
        <v>36</v>
      </c>
      <c r="M15" s="72">
        <v>8</v>
      </c>
      <c r="N15" s="38" t="s">
        <v>36</v>
      </c>
      <c r="O15" s="51">
        <v>1</v>
      </c>
      <c r="P15" s="1"/>
      <c r="Q15" s="1"/>
      <c r="R15" s="1"/>
    </row>
    <row r="16" spans="1:18" ht="39.950000000000003" customHeight="1" x14ac:dyDescent="0.2">
      <c r="A16" s="39">
        <v>10</v>
      </c>
      <c r="B16" s="114"/>
      <c r="C16" s="116"/>
      <c r="D16" s="44" t="s">
        <v>65</v>
      </c>
      <c r="E16" s="38" t="s">
        <v>66</v>
      </c>
      <c r="F16" s="53">
        <v>45097.581250000003</v>
      </c>
      <c r="G16" s="53">
        <v>45097.63958333333</v>
      </c>
      <c r="H16" s="40">
        <f>G16-F16</f>
        <v>5.8333333327027503E-2</v>
      </c>
      <c r="I16" s="70">
        <v>87</v>
      </c>
      <c r="J16" s="70">
        <v>0</v>
      </c>
      <c r="K16" s="76" t="s">
        <v>107</v>
      </c>
      <c r="L16" s="71" t="s">
        <v>36</v>
      </c>
      <c r="M16" s="72">
        <v>8</v>
      </c>
      <c r="N16" s="38" t="s">
        <v>36</v>
      </c>
      <c r="O16" s="51">
        <v>1</v>
      </c>
      <c r="P16" s="1"/>
      <c r="Q16" s="1"/>
      <c r="R16" s="1"/>
    </row>
    <row r="17" spans="1:18" ht="58.5" customHeight="1" x14ac:dyDescent="0.2">
      <c r="A17" s="39">
        <v>11</v>
      </c>
      <c r="B17" s="117" t="s">
        <v>38</v>
      </c>
      <c r="C17" s="73" t="s">
        <v>42</v>
      </c>
      <c r="D17" s="44" t="s">
        <v>67</v>
      </c>
      <c r="E17" s="38" t="s">
        <v>43</v>
      </c>
      <c r="F17" s="53">
        <v>45097.593055555553</v>
      </c>
      <c r="G17" s="53">
        <v>45097.714583333334</v>
      </c>
      <c r="H17" s="40">
        <f>G17-F17</f>
        <v>0.12152777778101154</v>
      </c>
      <c r="I17" s="50">
        <v>363</v>
      </c>
      <c r="J17" s="46">
        <v>64</v>
      </c>
      <c r="K17" s="76" t="s">
        <v>108</v>
      </c>
      <c r="L17" s="46" t="s">
        <v>36</v>
      </c>
      <c r="M17" s="42">
        <v>8</v>
      </c>
      <c r="N17" s="38" t="s">
        <v>36</v>
      </c>
      <c r="O17" s="51">
        <v>1</v>
      </c>
      <c r="P17" s="1"/>
      <c r="Q17" s="1"/>
      <c r="R17" s="1"/>
    </row>
    <row r="18" spans="1:18" ht="39.950000000000003" customHeight="1" x14ac:dyDescent="0.2">
      <c r="A18" s="39">
        <v>12</v>
      </c>
      <c r="B18" s="119"/>
      <c r="C18" s="44" t="s">
        <v>88</v>
      </c>
      <c r="D18" s="44" t="s">
        <v>89</v>
      </c>
      <c r="E18" s="38" t="s">
        <v>43</v>
      </c>
      <c r="F18" s="53" t="s">
        <v>90</v>
      </c>
      <c r="G18" s="53" t="s">
        <v>91</v>
      </c>
      <c r="H18" s="40">
        <v>2.7777777777777776E-2</v>
      </c>
      <c r="I18" s="50">
        <v>30</v>
      </c>
      <c r="J18" s="46">
        <v>204</v>
      </c>
      <c r="K18" s="86" t="s">
        <v>92</v>
      </c>
      <c r="L18" s="46" t="s">
        <v>36</v>
      </c>
      <c r="M18" s="42">
        <v>12</v>
      </c>
      <c r="N18" s="38" t="s">
        <v>36</v>
      </c>
      <c r="O18" s="51">
        <v>1</v>
      </c>
      <c r="P18" s="1"/>
      <c r="Q18" s="1"/>
      <c r="R18" s="1"/>
    </row>
    <row r="19" spans="1:18" ht="39.950000000000003" customHeight="1" x14ac:dyDescent="0.2">
      <c r="A19" s="39">
        <v>13</v>
      </c>
      <c r="B19" s="48" t="s">
        <v>40</v>
      </c>
      <c r="C19" s="75" t="s">
        <v>41</v>
      </c>
      <c r="D19" s="41" t="s">
        <v>68</v>
      </c>
      <c r="E19" s="22" t="s">
        <v>47</v>
      </c>
      <c r="F19" s="53">
        <v>45097.634027777778</v>
      </c>
      <c r="G19" s="53">
        <v>45097.668749999997</v>
      </c>
      <c r="H19" s="40">
        <f>G19-F19</f>
        <v>3.4722222218988463E-2</v>
      </c>
      <c r="I19" s="38">
        <v>54</v>
      </c>
      <c r="J19" s="38">
        <v>105</v>
      </c>
      <c r="K19" s="77" t="s">
        <v>48</v>
      </c>
      <c r="L19" s="49" t="s">
        <v>36</v>
      </c>
      <c r="M19" s="42">
        <v>8</v>
      </c>
      <c r="N19" s="42" t="s">
        <v>39</v>
      </c>
      <c r="O19" s="51">
        <v>1</v>
      </c>
      <c r="P19" s="1"/>
      <c r="Q19" s="1"/>
      <c r="R19" s="1"/>
    </row>
    <row r="20" spans="1:18" ht="39.950000000000003" customHeight="1" x14ac:dyDescent="0.2">
      <c r="A20" s="39">
        <v>14</v>
      </c>
      <c r="B20" s="79" t="s">
        <v>74</v>
      </c>
      <c r="C20" s="41" t="s">
        <v>75</v>
      </c>
      <c r="D20" s="41" t="s">
        <v>76</v>
      </c>
      <c r="E20" s="38" t="s">
        <v>77</v>
      </c>
      <c r="F20" s="53">
        <v>45099.451388888891</v>
      </c>
      <c r="G20" s="53">
        <v>45099.459722222222</v>
      </c>
      <c r="H20" s="47">
        <v>8.3333333333333332E-3</v>
      </c>
      <c r="I20" s="65">
        <v>70</v>
      </c>
      <c r="J20" s="46">
        <v>691</v>
      </c>
      <c r="K20" s="77" t="s">
        <v>48</v>
      </c>
      <c r="L20" s="66" t="s">
        <v>111</v>
      </c>
      <c r="M20" s="67">
        <v>10</v>
      </c>
      <c r="N20" s="38" t="s">
        <v>39</v>
      </c>
      <c r="O20" s="51">
        <v>1</v>
      </c>
      <c r="P20" s="1"/>
      <c r="Q20" s="1"/>
      <c r="R20" s="1"/>
    </row>
    <row r="21" spans="1:18" ht="89.1" customHeight="1" x14ac:dyDescent="0.2">
      <c r="A21" s="39">
        <v>15</v>
      </c>
      <c r="B21" s="117" t="s">
        <v>78</v>
      </c>
      <c r="C21" s="41" t="s">
        <v>79</v>
      </c>
      <c r="D21" s="41" t="s">
        <v>80</v>
      </c>
      <c r="E21" s="46" t="s">
        <v>81</v>
      </c>
      <c r="F21" s="82" t="s">
        <v>82</v>
      </c>
      <c r="G21" s="82" t="s">
        <v>82</v>
      </c>
      <c r="H21" s="83">
        <v>0</v>
      </c>
      <c r="I21" s="84">
        <v>0</v>
      </c>
      <c r="J21" s="46">
        <v>0</v>
      </c>
      <c r="K21" s="85" t="s">
        <v>83</v>
      </c>
      <c r="L21" s="66" t="s">
        <v>36</v>
      </c>
      <c r="M21" s="67">
        <v>15</v>
      </c>
      <c r="N21" s="38" t="s">
        <v>36</v>
      </c>
      <c r="O21" s="51">
        <v>1</v>
      </c>
      <c r="P21" s="1"/>
      <c r="Q21" s="1"/>
      <c r="R21" s="1"/>
    </row>
    <row r="22" spans="1:18" ht="39.950000000000003" customHeight="1" x14ac:dyDescent="0.2">
      <c r="A22" s="39">
        <v>16</v>
      </c>
      <c r="B22" s="126"/>
      <c r="C22" s="41" t="s">
        <v>84</v>
      </c>
      <c r="D22" s="41" t="s">
        <v>85</v>
      </c>
      <c r="E22" s="46" t="s">
        <v>86</v>
      </c>
      <c r="F22" s="82">
        <v>45101.26666666667</v>
      </c>
      <c r="G22" s="82">
        <v>45101.26666666667</v>
      </c>
      <c r="H22" s="83">
        <v>0</v>
      </c>
      <c r="I22" s="84">
        <v>0</v>
      </c>
      <c r="J22" s="46">
        <v>0</v>
      </c>
      <c r="K22" s="85" t="s">
        <v>87</v>
      </c>
      <c r="L22" s="66" t="s">
        <v>36</v>
      </c>
      <c r="M22" s="67">
        <v>10</v>
      </c>
      <c r="N22" s="38" t="s">
        <v>36</v>
      </c>
      <c r="O22" s="51">
        <v>1</v>
      </c>
      <c r="P22" s="1"/>
      <c r="Q22" s="1"/>
      <c r="R22" s="1"/>
    </row>
    <row r="23" spans="1:18" ht="18.75" customHeight="1" x14ac:dyDescent="0.2">
      <c r="A23" s="54"/>
      <c r="B23" s="55"/>
      <c r="C23" s="56"/>
      <c r="D23" s="57"/>
      <c r="E23" s="58"/>
      <c r="F23" s="59"/>
      <c r="G23" s="59"/>
      <c r="H23" s="60"/>
      <c r="I23" s="61"/>
      <c r="J23" s="61"/>
      <c r="K23" s="62"/>
      <c r="L23" s="63"/>
      <c r="M23" s="64"/>
      <c r="N23" s="64"/>
      <c r="O23" s="21"/>
    </row>
    <row r="24" spans="1:18" ht="18.75" customHeight="1" x14ac:dyDescent="0.2">
      <c r="B24" s="108" t="s">
        <v>109</v>
      </c>
      <c r="C24" s="108"/>
      <c r="D24" s="108"/>
      <c r="E24" s="11"/>
      <c r="F24" s="12"/>
      <c r="G24" s="12"/>
      <c r="H24" s="13"/>
      <c r="I24" s="31"/>
      <c r="J24" s="32"/>
      <c r="K24" s="14"/>
      <c r="L24" s="17"/>
      <c r="M24" s="17"/>
      <c r="N24" s="17"/>
      <c r="O24" s="21"/>
    </row>
    <row r="25" spans="1:18" ht="18.75" x14ac:dyDescent="0.2">
      <c r="B25" s="105" t="s">
        <v>15</v>
      </c>
      <c r="C25" s="105"/>
      <c r="D25" s="35">
        <v>5</v>
      </c>
      <c r="F25" s="12"/>
      <c r="G25" s="18"/>
      <c r="H25" s="17"/>
      <c r="I25" s="17"/>
      <c r="J25" s="17"/>
      <c r="K25" s="17"/>
      <c r="L25" s="17"/>
      <c r="M25" s="17"/>
      <c r="N25" s="17"/>
      <c r="O25" s="21"/>
    </row>
    <row r="26" spans="1:18" ht="18.75" customHeight="1" x14ac:dyDescent="0.2">
      <c r="B26" s="106" t="s">
        <v>16</v>
      </c>
      <c r="C26" s="107"/>
      <c r="D26" s="29">
        <v>0</v>
      </c>
      <c r="E26" s="10"/>
      <c r="F26" s="17"/>
      <c r="G26" s="17"/>
      <c r="H26" s="17"/>
      <c r="I26" s="17"/>
      <c r="J26" s="17"/>
      <c r="K26" s="17"/>
      <c r="L26" s="17"/>
      <c r="M26" s="17"/>
      <c r="N26" s="17"/>
      <c r="O26" s="21"/>
    </row>
    <row r="27" spans="1:18" ht="18.75" x14ac:dyDescent="0.2">
      <c r="B27" s="106" t="s">
        <v>17</v>
      </c>
      <c r="C27" s="107"/>
      <c r="D27" s="29">
        <v>3</v>
      </c>
      <c r="E27" s="10"/>
      <c r="F27" s="17"/>
      <c r="G27" s="17"/>
      <c r="H27" s="17"/>
      <c r="I27" s="17"/>
      <c r="J27" s="17"/>
      <c r="K27" s="17"/>
      <c r="L27" s="17"/>
      <c r="M27" s="17"/>
      <c r="N27" s="17"/>
      <c r="O27" s="21"/>
    </row>
    <row r="28" spans="1:18" ht="18.75" customHeight="1" x14ac:dyDescent="0.2">
      <c r="B28" s="101" t="s">
        <v>18</v>
      </c>
      <c r="C28" s="102"/>
      <c r="D28" s="29">
        <v>0</v>
      </c>
      <c r="E28" s="10"/>
      <c r="F28" s="17"/>
      <c r="G28" s="17"/>
      <c r="H28" s="17"/>
      <c r="I28" s="17"/>
      <c r="J28" s="17"/>
      <c r="K28" s="12"/>
      <c r="L28" s="17"/>
      <c r="M28" s="17"/>
      <c r="N28" s="17"/>
      <c r="O28" s="21"/>
    </row>
    <row r="29" spans="1:18" ht="18.75" x14ac:dyDescent="0.2">
      <c r="B29" s="111" t="s">
        <v>12</v>
      </c>
      <c r="C29" s="112"/>
      <c r="D29" s="33">
        <v>4</v>
      </c>
      <c r="E29" s="3"/>
      <c r="F29" s="17"/>
      <c r="G29" s="17"/>
      <c r="H29" s="17"/>
      <c r="I29" s="17"/>
      <c r="J29" s="17"/>
      <c r="K29" s="17"/>
      <c r="L29" s="17"/>
      <c r="M29" s="17"/>
      <c r="N29" s="17"/>
      <c r="O29" s="21"/>
    </row>
    <row r="30" spans="1:18" ht="18.75" customHeight="1" x14ac:dyDescent="0.2">
      <c r="B30" s="109" t="s">
        <v>18</v>
      </c>
      <c r="C30" s="110"/>
      <c r="D30" s="16">
        <v>2</v>
      </c>
      <c r="E30" s="10"/>
      <c r="F30" s="17"/>
      <c r="G30" s="17"/>
      <c r="H30" s="17"/>
      <c r="I30" s="17"/>
      <c r="J30" s="17"/>
      <c r="K30" s="17"/>
      <c r="L30" s="17"/>
      <c r="M30" s="17"/>
      <c r="N30" s="17"/>
      <c r="O30" s="21"/>
    </row>
    <row r="31" spans="1:18" ht="18.75" customHeight="1" x14ac:dyDescent="0.2">
      <c r="B31" s="103" t="s">
        <v>19</v>
      </c>
      <c r="C31" s="104"/>
      <c r="D31" s="34">
        <v>1</v>
      </c>
      <c r="F31" s="17"/>
      <c r="G31" s="17"/>
      <c r="H31" s="17"/>
      <c r="I31" s="17"/>
      <c r="J31" s="17"/>
      <c r="K31" s="17"/>
      <c r="L31" s="17"/>
      <c r="M31" s="17"/>
      <c r="N31" s="17"/>
      <c r="O31" s="21"/>
    </row>
    <row r="32" spans="1:18" ht="18.75" customHeight="1" x14ac:dyDescent="0.2">
      <c r="B32" s="99" t="s">
        <v>20</v>
      </c>
      <c r="C32" s="100"/>
      <c r="D32" s="30">
        <v>6</v>
      </c>
      <c r="E32" s="5"/>
      <c r="F32" s="17"/>
      <c r="G32" s="17"/>
      <c r="H32" s="17"/>
      <c r="I32" s="17"/>
      <c r="J32" s="17"/>
      <c r="K32" s="17"/>
      <c r="L32" s="17"/>
      <c r="M32" s="17"/>
      <c r="N32" s="17"/>
      <c r="O32" s="21"/>
    </row>
    <row r="33" spans="2:15" ht="18.75" x14ac:dyDescent="0.2">
      <c r="B33" s="122" t="s">
        <v>22</v>
      </c>
      <c r="C33" s="123"/>
      <c r="D33" s="29">
        <v>0</v>
      </c>
      <c r="E33" s="5"/>
      <c r="F33" s="17"/>
      <c r="G33" s="17"/>
      <c r="H33" s="17"/>
      <c r="I33" s="17"/>
      <c r="J33" s="17"/>
      <c r="K33" s="17"/>
      <c r="L33" s="17"/>
      <c r="M33" s="17"/>
      <c r="N33" s="17"/>
      <c r="O33" s="21"/>
    </row>
    <row r="34" spans="2:15" ht="18.75" customHeight="1" x14ac:dyDescent="0.2">
      <c r="B34" s="124" t="s">
        <v>21</v>
      </c>
      <c r="C34" s="125"/>
      <c r="D34" s="29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21"/>
    </row>
    <row r="35" spans="2:15" ht="7.5" customHeight="1" x14ac:dyDescent="0.2">
      <c r="B35" s="6"/>
      <c r="C35" s="6"/>
      <c r="D35" s="2"/>
      <c r="F35" s="17"/>
      <c r="G35" s="17"/>
      <c r="H35" s="17"/>
      <c r="I35" s="17"/>
      <c r="J35" s="17"/>
      <c r="K35" s="17"/>
      <c r="L35" s="17"/>
      <c r="M35" s="17"/>
      <c r="N35" s="17"/>
      <c r="O35" s="21"/>
    </row>
    <row r="36" spans="2:15" ht="60.75" customHeight="1" x14ac:dyDescent="0.2">
      <c r="B36" s="97" t="s">
        <v>27</v>
      </c>
      <c r="C36" s="98"/>
      <c r="D36" s="22">
        <f>SUM(I7:I22)</f>
        <v>11733</v>
      </c>
      <c r="E36" s="120" t="s">
        <v>28</v>
      </c>
      <c r="F36" s="121"/>
      <c r="G36" s="22">
        <f>SUMIF(N7:N22,"да",I7:I22)</f>
        <v>4037</v>
      </c>
      <c r="H36" s="120" t="s">
        <v>29</v>
      </c>
      <c r="I36" s="121"/>
      <c r="J36" s="22">
        <f>D36-G36</f>
        <v>7696</v>
      </c>
      <c r="M36" s="1"/>
      <c r="N36" s="4"/>
      <c r="O36" s="21"/>
    </row>
    <row r="37" spans="2:15" ht="6.75" customHeight="1" x14ac:dyDescent="0.2">
      <c r="B37" s="36"/>
      <c r="C37" s="36"/>
      <c r="D37" s="23"/>
      <c r="E37" s="24"/>
      <c r="F37" s="25"/>
      <c r="G37" s="24"/>
      <c r="H37" s="24"/>
      <c r="I37" s="25"/>
      <c r="J37" s="24"/>
      <c r="K37" s="19"/>
      <c r="L37" s="1"/>
      <c r="M37" s="1"/>
      <c r="N37" s="4"/>
      <c r="O37" s="21"/>
    </row>
    <row r="38" spans="2:15" ht="51" customHeight="1" x14ac:dyDescent="0.2">
      <c r="B38" s="97" t="s">
        <v>30</v>
      </c>
      <c r="C38" s="98"/>
      <c r="D38" s="26">
        <f>SUM(H7:H22)</f>
        <v>2.5104166666658578</v>
      </c>
      <c r="E38" s="120" t="s">
        <v>31</v>
      </c>
      <c r="F38" s="121"/>
      <c r="G38" s="26">
        <f>SUMIF(N7:N22,"да",H7:H22)</f>
        <v>0.90347222222529433</v>
      </c>
      <c r="H38" s="120" t="s">
        <v>32</v>
      </c>
      <c r="I38" s="121"/>
      <c r="J38" s="26">
        <f>D38-G38</f>
        <v>1.6069444444405634</v>
      </c>
      <c r="M38" s="1"/>
      <c r="N38" s="4"/>
      <c r="O38" s="21"/>
    </row>
    <row r="39" spans="2:15" ht="8.25" customHeight="1" x14ac:dyDescent="0.2">
      <c r="B39" s="36"/>
      <c r="C39" s="36"/>
      <c r="D39" s="27"/>
      <c r="E39" s="24"/>
      <c r="F39" s="24"/>
      <c r="G39" s="27" t="s">
        <v>37</v>
      </c>
      <c r="H39" s="24"/>
      <c r="I39" s="24"/>
      <c r="J39" s="27"/>
      <c r="M39" s="1"/>
      <c r="N39" s="4"/>
      <c r="O39" s="21"/>
    </row>
    <row r="40" spans="2:15" ht="51" customHeight="1" x14ac:dyDescent="0.2">
      <c r="B40" s="97" t="s">
        <v>33</v>
      </c>
      <c r="C40" s="98"/>
      <c r="D40" s="28">
        <f>SUM(O7:O22)</f>
        <v>16</v>
      </c>
      <c r="E40" s="120" t="s">
        <v>34</v>
      </c>
      <c r="F40" s="121"/>
      <c r="G40" s="28">
        <f>SUMIF(N7:N22,"да",O7:O22)</f>
        <v>9</v>
      </c>
      <c r="H40" s="120" t="s">
        <v>35</v>
      </c>
      <c r="I40" s="121"/>
      <c r="J40" s="22">
        <f>D40-G40</f>
        <v>7</v>
      </c>
      <c r="M40" s="1"/>
      <c r="N40" s="4"/>
      <c r="O40" s="21"/>
    </row>
    <row r="41" spans="2:15" ht="22.5" x14ac:dyDescent="0.2">
      <c r="B41" s="7" t="s">
        <v>13</v>
      </c>
      <c r="C41" s="7"/>
      <c r="G41" s="9"/>
      <c r="H41" s="9"/>
      <c r="I41" s="9"/>
      <c r="J41" s="9"/>
      <c r="K41" s="9"/>
      <c r="L41" s="4"/>
      <c r="M41" s="4"/>
      <c r="N41" s="4"/>
      <c r="O41" s="21"/>
    </row>
    <row r="42" spans="2:15" ht="12.75" customHeight="1" x14ac:dyDescent="0.2">
      <c r="B42" s="96" t="s">
        <v>69</v>
      </c>
      <c r="C42" s="96"/>
      <c r="G42" s="9"/>
      <c r="H42" s="9"/>
      <c r="I42" s="9"/>
      <c r="J42" s="9"/>
      <c r="K42" s="9"/>
      <c r="L42" s="4"/>
      <c r="M42" s="4"/>
      <c r="O42" s="21"/>
    </row>
    <row r="43" spans="2:15" x14ac:dyDescent="0.2">
      <c r="F43" s="15"/>
      <c r="G43" s="15"/>
      <c r="H43" s="15"/>
      <c r="O43" s="21"/>
    </row>
    <row r="44" spans="2:15" x14ac:dyDescent="0.2">
      <c r="O44" s="21"/>
    </row>
    <row r="45" spans="2:15" x14ac:dyDescent="0.2">
      <c r="O45" s="21"/>
    </row>
    <row r="46" spans="2:15" x14ac:dyDescent="0.2">
      <c r="O46" s="21"/>
    </row>
    <row r="47" spans="2:15" x14ac:dyDescent="0.2">
      <c r="O47" s="21"/>
    </row>
    <row r="48" spans="2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  <row r="99" spans="15:15" x14ac:dyDescent="0.2">
      <c r="O99" s="21"/>
    </row>
    <row r="100" spans="15:15" x14ac:dyDescent="0.2">
      <c r="O100" s="21"/>
    </row>
    <row r="101" spans="15:15" x14ac:dyDescent="0.2">
      <c r="O101" s="21"/>
    </row>
    <row r="102" spans="15:15" x14ac:dyDescent="0.2">
      <c r="O102" s="21"/>
    </row>
    <row r="103" spans="15:15" x14ac:dyDescent="0.2">
      <c r="O103" s="21"/>
    </row>
    <row r="104" spans="15:15" x14ac:dyDescent="0.2">
      <c r="O104" s="21"/>
    </row>
    <row r="105" spans="15:15" x14ac:dyDescent="0.2">
      <c r="O105" s="21"/>
    </row>
    <row r="106" spans="15:15" x14ac:dyDescent="0.2">
      <c r="O106" s="21"/>
    </row>
    <row r="107" spans="15:15" x14ac:dyDescent="0.2">
      <c r="O107" s="21"/>
    </row>
    <row r="108" spans="15:15" x14ac:dyDescent="0.2">
      <c r="O108" s="21"/>
    </row>
    <row r="109" spans="15:15" x14ac:dyDescent="0.2">
      <c r="O109" s="21"/>
    </row>
    <row r="110" spans="15:15" x14ac:dyDescent="0.2">
      <c r="O110" s="21"/>
    </row>
    <row r="111" spans="15:15" x14ac:dyDescent="0.2">
      <c r="O111" s="21"/>
    </row>
  </sheetData>
  <sortState ref="B7:N10">
    <sortCondition ref="F7:F10"/>
    <sortCondition ref="B7:B10"/>
  </sortState>
  <mergeCells count="45">
    <mergeCell ref="B21:B22"/>
    <mergeCell ref="B7:B9"/>
    <mergeCell ref="C7:C9"/>
    <mergeCell ref="B17:B18"/>
    <mergeCell ref="E40:F40"/>
    <mergeCell ref="H40:I40"/>
    <mergeCell ref="B33:C33"/>
    <mergeCell ref="B34:C34"/>
    <mergeCell ref="B36:C36"/>
    <mergeCell ref="E36:F36"/>
    <mergeCell ref="H36:I36"/>
    <mergeCell ref="E38:F38"/>
    <mergeCell ref="H38:I38"/>
    <mergeCell ref="B5:B6"/>
    <mergeCell ref="B42:C42"/>
    <mergeCell ref="B40:C40"/>
    <mergeCell ref="B38:C38"/>
    <mergeCell ref="B32:C32"/>
    <mergeCell ref="B28:C28"/>
    <mergeCell ref="B31:C31"/>
    <mergeCell ref="B25:C25"/>
    <mergeCell ref="B26:C26"/>
    <mergeCell ref="B24:D24"/>
    <mergeCell ref="B30:C30"/>
    <mergeCell ref="B27:C27"/>
    <mergeCell ref="B29:C29"/>
    <mergeCell ref="B15:B16"/>
    <mergeCell ref="C15:C16"/>
    <mergeCell ref="B11:B1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2023-06-26T08:00:16Z</dcterms:modified>
</cp:coreProperties>
</file>