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0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9" i="12" l="1"/>
  <c r="G33" i="12" l="1"/>
  <c r="D33" i="12"/>
  <c r="D29" i="12"/>
  <c r="H9" i="12" l="1"/>
  <c r="G31" i="12" l="1"/>
  <c r="H10" i="12"/>
  <c r="D31" i="12" s="1"/>
</calcChain>
</file>

<file path=xl/sharedStrings.xml><?xml version="1.0" encoding="utf-8"?>
<sst xmlns="http://schemas.openxmlformats.org/spreadsheetml/2006/main" count="108" uniqueCount="86">
  <si>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</si>
  <si>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</si>
  <si>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</si>
  <si>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</si>
  <si>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</si>
  <si>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</si>
  <si>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</si>
  <si>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</si>
  <si>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</si>
  <si>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</si>
  <si>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</si>
  <si>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</si>
  <si>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</si>
  <si>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</si>
  <si>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</si>
  <si>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</si>
  <si>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</si>
  <si>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</si>
  <si>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</si>
  <si>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</si>
  <si>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</si>
  <si>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</si>
  <si>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</si>
  <si>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</si>
  <si>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</si>
  <si>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</si>
  <si>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</si>
  <si>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</si>
  <si>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</si>
  <si>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</si>
  <si>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</si>
  <si>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</si>
  <si>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</si>
  <si>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отключена персоналом</t>
  </si>
  <si>
    <t>нет</t>
  </si>
  <si>
    <t>да</t>
  </si>
  <si>
    <t>Советский ф-л
АО "ЮРЭСК"</t>
  </si>
  <si>
    <t>г. Югорск</t>
  </si>
  <si>
    <t>Кондинский ф-л 
АО "ЮРЭСК"</t>
  </si>
  <si>
    <t>п. Болчары</t>
  </si>
  <si>
    <t>ЗРУ-10 кВ НПС Кедровый,
2С-10</t>
  </si>
  <si>
    <t>устанавливается</t>
  </si>
  <si>
    <t>Причина отключения устанавливается.</t>
  </si>
  <si>
    <t xml:space="preserve">нет </t>
  </si>
  <si>
    <t>п. Мортка</t>
  </si>
  <si>
    <t>ВЛ-110 кВ МДФ-Тавда</t>
  </si>
  <si>
    <t>2 ст. ТНЗНП, 
НАПВ</t>
  </si>
  <si>
    <t>23:45</t>
  </si>
  <si>
    <t xml:space="preserve">Повреждение поддерживающей гирлянды ф. С на оп. 74. ИМФ ПС МДФ: L = 104,5 км, ф. С-0, Iк = 0,616 кА, 3Io = 0,67 кА, 3Uo = 9,9 кВ. </t>
  </si>
  <si>
    <t>п. Куминский</t>
  </si>
  <si>
    <t>ЗРУ-6 кВ НПС Кума, 
ВЛ-6 кВ ЛПХ</t>
  </si>
  <si>
    <t>ТО, УРПВ</t>
  </si>
  <si>
    <t>23.10.23
15:34</t>
  </si>
  <si>
    <t>МТЗ</t>
  </si>
  <si>
    <t>Повреждение КЛ-10 между ТП-9-8-6 и ТП-9-8-5.</t>
  </si>
  <si>
    <t xml:space="preserve">АО "ЮРЭСК" 
г. Ханты-Мансийск </t>
  </si>
  <si>
    <t>РП-1, 
КЛ-10кВ РП-1-4</t>
  </si>
  <si>
    <t>п. Пионерский</t>
  </si>
  <si>
    <t>ПС 110 кВ Алябьево,
ВЛ-10 Пионерский-2</t>
  </si>
  <si>
    <t>МТЗ, НАПВ</t>
  </si>
  <si>
    <t>Разрушение концевой кабельной муфты на оп. 41/1.</t>
  </si>
  <si>
    <t>1 больница,
2 КНС,
2 котельных</t>
  </si>
  <si>
    <t>2:20</t>
  </si>
  <si>
    <t>за период с 08:00 23.10.23 по 08:00 30.10.23.</t>
  </si>
  <si>
    <t>ПС 110 кВ Хвойная,
ВЛ-10 КОС-2</t>
  </si>
  <si>
    <t>Повреждение КЛ-10 кВ между ТП-9-18-2 и ТП-9-18-3 техникой сторонней организации.</t>
  </si>
  <si>
    <t>1 КНС,
5 котельных</t>
  </si>
  <si>
    <t>п. Ярки</t>
  </si>
  <si>
    <t>ПС 110 кВ ГИБДД,
КВЛ-35 ГИБДД-Ярки-1</t>
  </si>
  <si>
    <t>27.10.23
14:11</t>
  </si>
  <si>
    <t>Исполнитель :  ДОДС Денисенко А.В.</t>
  </si>
  <si>
    <t>СПП АО "ЮРЭСК"</t>
  </si>
  <si>
    <t>г. Сургут</t>
  </si>
  <si>
    <t>29.10.23
4:27</t>
  </si>
  <si>
    <t>Причина устанавливается. Снижение сопротивления изоляции ф.А</t>
  </si>
  <si>
    <t>ЮТЭК-Когалым</t>
  </si>
  <si>
    <t>г. Когалым</t>
  </si>
  <si>
    <t>28.10.23
21:30</t>
  </si>
  <si>
    <t>28.10.23
23:00</t>
  </si>
  <si>
    <t>ПС 110кВ Южная, ВЛ-10 ф.№6</t>
  </si>
  <si>
    <t>ПС 110кВ Пионерная-2, КЛ-10 РП-104 яч.37</t>
  </si>
  <si>
    <t>Схлест проводов в пролете оп. 28-28/1; Повреждение проходных изоляторов на ЦРП-14 яч.18</t>
  </si>
  <si>
    <t>Итого - 9 отключений, из них в сетях ЮРЭСК - 5</t>
  </si>
  <si>
    <t xml:space="preserve">Схлест проводов в пролете оп. 23/12-23/13 на отпайке КТП-Леспромхоз (порывистый ветер). </t>
  </si>
  <si>
    <t>:</t>
  </si>
  <si>
    <t>Повреждение опорных изоляторов на оп. 72, ф. С. ПС 35 Ярки АВР-10 успешное. Ia=3276A, Ib=237A, Ic=924A.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</si>
</sst>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vertical="center" wrapText="1"/>
    </xf>
    <xf numFmtId="0" fontId="63" fillId="8" borderId="6" xfId="0" applyNumberFormat="1" applyFont="1" applyFill="1" applyBorder="1" applyAlignment="1">
      <alignment horizontal="left" vertical="center" wrapText="1"/>
    </xf>
    <xf numFmtId="169" fontId="63" fillId="8" borderId="6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center" wrapText="1"/>
    </xf>
    <xf numFmtId="0" fontId="60" fillId="5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6"/>
  <sheetViews>
    <sheetView tabSelected="1" topLeftCell="A4" zoomScale="70" zoomScaleNormal="70" zoomScaleSheetLayoutView="70" workbookViewId="0">
      <selection activeCell="J33" sqref="H29:J3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5.75" x14ac:dyDescent="0.2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5.75" x14ac:dyDescent="0.2">
      <c r="A3" s="85" t="s">
        <v>63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4" ht="15.75" x14ac:dyDescent="0.2">
      <c r="A4" s="86" t="s">
        <v>11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ht="12.75" customHeight="1" x14ac:dyDescent="0.2">
      <c r="A5" s="70" t="s">
        <v>14</v>
      </c>
      <c r="B5" s="70" t="s">
        <v>4</v>
      </c>
      <c r="C5" s="83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24</v>
      </c>
      <c r="M5" s="70" t="s">
        <v>25</v>
      </c>
    </row>
    <row r="6" spans="1:14" ht="52.5" customHeight="1" x14ac:dyDescent="0.2">
      <c r="A6" s="70"/>
      <c r="B6" s="70"/>
      <c r="C6" s="84"/>
      <c r="D6" s="70"/>
      <c r="E6" s="70"/>
      <c r="F6" s="40" t="s">
        <v>1</v>
      </c>
      <c r="G6" s="40" t="s">
        <v>2</v>
      </c>
      <c r="H6" s="70"/>
      <c r="I6" s="70"/>
      <c r="J6" s="71"/>
      <c r="K6" s="70"/>
      <c r="L6" s="70"/>
      <c r="M6" s="70"/>
    </row>
    <row r="7" spans="1:14" ht="37.5" x14ac:dyDescent="0.2">
      <c r="A7" s="52">
        <v>1</v>
      </c>
      <c r="B7" s="58" t="s">
        <v>55</v>
      </c>
      <c r="C7" s="59" t="s">
        <v>67</v>
      </c>
      <c r="D7" s="59" t="s">
        <v>68</v>
      </c>
      <c r="E7" s="62" t="s">
        <v>59</v>
      </c>
      <c r="F7" s="47" t="s">
        <v>69</v>
      </c>
      <c r="G7" s="47" t="s">
        <v>69</v>
      </c>
      <c r="H7" s="46">
        <v>0</v>
      </c>
      <c r="I7" s="60">
        <v>0</v>
      </c>
      <c r="J7" s="50" t="s">
        <v>85</v>
      </c>
      <c r="K7" s="61" t="s">
        <v>34</v>
      </c>
      <c r="L7" s="49">
        <v>-5</v>
      </c>
      <c r="M7" s="45" t="s">
        <v>35</v>
      </c>
      <c r="N7" s="18">
        <v>1</v>
      </c>
    </row>
    <row r="8" spans="1:14" ht="37.5" x14ac:dyDescent="0.2">
      <c r="A8" s="52">
        <v>2</v>
      </c>
      <c r="B8" s="56" t="s">
        <v>38</v>
      </c>
      <c r="C8" s="41" t="s">
        <v>49</v>
      </c>
      <c r="D8" s="41" t="s">
        <v>50</v>
      </c>
      <c r="E8" s="53" t="s">
        <v>51</v>
      </c>
      <c r="F8" s="42">
        <v>45222.642361111109</v>
      </c>
      <c r="G8" s="42" t="s">
        <v>52</v>
      </c>
      <c r="H8" s="51">
        <v>6.2499999999999995E-3</v>
      </c>
      <c r="I8" s="54">
        <v>77</v>
      </c>
      <c r="J8" s="64" t="s">
        <v>83</v>
      </c>
      <c r="K8" s="43" t="s">
        <v>34</v>
      </c>
      <c r="L8" s="44">
        <v>2</v>
      </c>
      <c r="M8" s="45" t="s">
        <v>34</v>
      </c>
      <c r="N8" s="18">
        <v>1</v>
      </c>
    </row>
    <row r="9" spans="1:14" ht="37.5" x14ac:dyDescent="0.2">
      <c r="A9" s="52">
        <v>3</v>
      </c>
      <c r="B9" s="57" t="s">
        <v>36</v>
      </c>
      <c r="C9" s="41" t="s">
        <v>37</v>
      </c>
      <c r="D9" s="41" t="s">
        <v>56</v>
      </c>
      <c r="E9" s="45" t="s">
        <v>53</v>
      </c>
      <c r="F9" s="42">
        <v>45223.272916666669</v>
      </c>
      <c r="G9" s="47">
        <v>45223.361805555556</v>
      </c>
      <c r="H9" s="51">
        <f>G9-F9</f>
        <v>8.8888888887595385E-2</v>
      </c>
      <c r="I9" s="48">
        <v>230</v>
      </c>
      <c r="J9" s="65" t="s">
        <v>54</v>
      </c>
      <c r="K9" s="43" t="s">
        <v>34</v>
      </c>
      <c r="L9" s="44">
        <v>-3</v>
      </c>
      <c r="M9" s="45" t="s">
        <v>35</v>
      </c>
      <c r="N9" s="18">
        <v>1</v>
      </c>
    </row>
    <row r="10" spans="1:14" ht="56.25" x14ac:dyDescent="0.2">
      <c r="A10" s="67">
        <v>4</v>
      </c>
      <c r="B10" s="56" t="s">
        <v>38</v>
      </c>
      <c r="C10" s="41" t="s">
        <v>39</v>
      </c>
      <c r="D10" s="41" t="s">
        <v>40</v>
      </c>
      <c r="E10" s="43" t="s">
        <v>41</v>
      </c>
      <c r="F10" s="42">
        <v>45223.515277777777</v>
      </c>
      <c r="G10" s="42">
        <v>45223.523611111108</v>
      </c>
      <c r="H10" s="51">
        <f>G10-F10</f>
        <v>8.333333331393078E-3</v>
      </c>
      <c r="I10" s="54">
        <v>28</v>
      </c>
      <c r="J10" s="66" t="s">
        <v>42</v>
      </c>
      <c r="K10" s="43" t="s">
        <v>43</v>
      </c>
      <c r="L10" s="44">
        <v>1</v>
      </c>
      <c r="M10" s="45" t="s">
        <v>34</v>
      </c>
      <c r="N10" s="18">
        <v>1</v>
      </c>
    </row>
    <row r="11" spans="1:14" ht="56.25" x14ac:dyDescent="0.2">
      <c r="A11" s="67">
        <v>5</v>
      </c>
      <c r="B11" s="63" t="s">
        <v>38</v>
      </c>
      <c r="C11" s="41" t="s">
        <v>44</v>
      </c>
      <c r="D11" s="41" t="s">
        <v>45</v>
      </c>
      <c r="E11" s="53" t="s">
        <v>46</v>
      </c>
      <c r="F11" s="42">
        <v>45223.725694444445</v>
      </c>
      <c r="G11" s="42">
        <v>45224.713888888888</v>
      </c>
      <c r="H11" s="55" t="s">
        <v>47</v>
      </c>
      <c r="I11" s="54">
        <v>0</v>
      </c>
      <c r="J11" s="64" t="s">
        <v>48</v>
      </c>
      <c r="K11" s="43" t="s">
        <v>43</v>
      </c>
      <c r="L11" s="44">
        <v>1</v>
      </c>
      <c r="M11" s="45" t="s">
        <v>34</v>
      </c>
      <c r="N11" s="18">
        <v>1</v>
      </c>
    </row>
    <row r="12" spans="1:14" ht="56.25" x14ac:dyDescent="0.2">
      <c r="A12" s="67">
        <v>6</v>
      </c>
      <c r="B12" s="80" t="s">
        <v>36</v>
      </c>
      <c r="C12" s="41" t="s">
        <v>57</v>
      </c>
      <c r="D12" s="41" t="s">
        <v>58</v>
      </c>
      <c r="E12" s="43" t="s">
        <v>59</v>
      </c>
      <c r="F12" s="42">
        <v>45225.004861111112</v>
      </c>
      <c r="G12" s="42">
        <v>45225.102083333331</v>
      </c>
      <c r="H12" s="55" t="s">
        <v>62</v>
      </c>
      <c r="I12" s="54">
        <v>1089</v>
      </c>
      <c r="J12" s="65" t="s">
        <v>60</v>
      </c>
      <c r="K12" s="43" t="s">
        <v>61</v>
      </c>
      <c r="L12" s="44">
        <v>-3</v>
      </c>
      <c r="M12" s="45" t="s">
        <v>35</v>
      </c>
      <c r="N12" s="18">
        <v>1</v>
      </c>
    </row>
    <row r="13" spans="1:14" ht="37.5" x14ac:dyDescent="0.2">
      <c r="A13" s="67">
        <v>7</v>
      </c>
      <c r="B13" s="80"/>
      <c r="C13" s="41" t="s">
        <v>37</v>
      </c>
      <c r="D13" s="41" t="s">
        <v>64</v>
      </c>
      <c r="E13" s="43" t="s">
        <v>59</v>
      </c>
      <c r="F13" s="42">
        <v>45225.583333333336</v>
      </c>
      <c r="G13" s="42">
        <v>45225.64166666667</v>
      </c>
      <c r="H13" s="51">
        <v>5.8333333333333327E-2</v>
      </c>
      <c r="I13" s="54">
        <v>218</v>
      </c>
      <c r="J13" s="65" t="s">
        <v>65</v>
      </c>
      <c r="K13" s="43" t="s">
        <v>66</v>
      </c>
      <c r="L13" s="44">
        <v>-3</v>
      </c>
      <c r="M13" s="45" t="s">
        <v>35</v>
      </c>
      <c r="N13" s="18">
        <v>1</v>
      </c>
    </row>
    <row r="14" spans="1:14" ht="37.5" x14ac:dyDescent="0.2">
      <c r="A14" s="67">
        <v>8</v>
      </c>
      <c r="B14" s="68" t="s">
        <v>71</v>
      </c>
      <c r="C14" s="41" t="s">
        <v>72</v>
      </c>
      <c r="D14" s="41" t="s">
        <v>80</v>
      </c>
      <c r="E14" s="43" t="s">
        <v>33</v>
      </c>
      <c r="F14" s="42" t="s">
        <v>84</v>
      </c>
      <c r="G14" s="42" t="s">
        <v>73</v>
      </c>
      <c r="H14" s="51">
        <v>0</v>
      </c>
      <c r="I14" s="43">
        <v>0</v>
      </c>
      <c r="J14" s="66" t="s">
        <v>74</v>
      </c>
      <c r="K14" s="43" t="s">
        <v>34</v>
      </c>
      <c r="L14" s="44">
        <v>-10</v>
      </c>
      <c r="M14" s="45" t="s">
        <v>34</v>
      </c>
      <c r="N14" s="18">
        <v>1</v>
      </c>
    </row>
    <row r="15" spans="1:14" ht="37.5" x14ac:dyDescent="0.2">
      <c r="A15" s="67">
        <v>9</v>
      </c>
      <c r="B15" s="69" t="s">
        <v>75</v>
      </c>
      <c r="C15" s="41" t="s">
        <v>76</v>
      </c>
      <c r="D15" s="41" t="s">
        <v>79</v>
      </c>
      <c r="E15" s="43" t="s">
        <v>53</v>
      </c>
      <c r="F15" s="42" t="s">
        <v>77</v>
      </c>
      <c r="G15" s="42" t="s">
        <v>78</v>
      </c>
      <c r="H15" s="51">
        <v>6.25E-2</v>
      </c>
      <c r="I15" s="54">
        <v>868</v>
      </c>
      <c r="J15" s="64" t="s">
        <v>81</v>
      </c>
      <c r="K15" s="43" t="s">
        <v>34</v>
      </c>
      <c r="L15" s="44">
        <v>-10</v>
      </c>
      <c r="M15" s="45" t="s">
        <v>35</v>
      </c>
      <c r="N15" s="18">
        <v>1</v>
      </c>
    </row>
    <row r="16" spans="1:14" ht="18.600000000000001" customHeight="1" x14ac:dyDescent="0.2">
      <c r="A16" s="30"/>
      <c r="B16" s="31"/>
      <c r="C16" s="32"/>
      <c r="D16" s="33"/>
      <c r="E16" s="20"/>
      <c r="F16" s="34"/>
      <c r="G16" s="34"/>
      <c r="H16" s="35"/>
      <c r="I16" s="36"/>
      <c r="J16" s="37"/>
      <c r="K16" s="38"/>
      <c r="L16" s="39"/>
      <c r="M16" s="39"/>
    </row>
    <row r="17" spans="2:13" ht="18.75" customHeight="1" x14ac:dyDescent="0.2">
      <c r="B17" s="79" t="s">
        <v>82</v>
      </c>
      <c r="C17" s="79"/>
      <c r="D17" s="79"/>
      <c r="E17" s="11"/>
      <c r="F17" s="12"/>
      <c r="G17" s="12"/>
      <c r="H17" s="13"/>
      <c r="I17" s="28"/>
      <c r="J17" s="14"/>
      <c r="K17" s="16"/>
      <c r="L17" s="16"/>
      <c r="M17" s="16"/>
    </row>
    <row r="18" spans="2:13" ht="18.75" x14ac:dyDescent="0.2">
      <c r="B18" s="76" t="s">
        <v>15</v>
      </c>
      <c r="C18" s="76"/>
      <c r="D18" s="26">
        <v>4</v>
      </c>
      <c r="F18" s="12"/>
      <c r="G18" s="17"/>
      <c r="H18" s="16"/>
      <c r="I18" s="16"/>
      <c r="J18" s="16"/>
      <c r="K18" s="16"/>
      <c r="L18" s="16"/>
      <c r="M18" s="16"/>
    </row>
    <row r="19" spans="2:13" ht="18.75" customHeight="1" x14ac:dyDescent="0.2">
      <c r="B19" s="77" t="s">
        <v>16</v>
      </c>
      <c r="C19" s="78"/>
      <c r="D19" s="26">
        <v>0</v>
      </c>
      <c r="E19" s="10"/>
      <c r="F19" s="16"/>
      <c r="G19" s="16"/>
      <c r="H19" s="16"/>
      <c r="I19" s="16"/>
      <c r="J19" s="16"/>
      <c r="K19" s="16"/>
      <c r="L19" s="16"/>
      <c r="M19" s="16"/>
    </row>
    <row r="20" spans="2:13" ht="18.75" x14ac:dyDescent="0.2">
      <c r="B20" s="77" t="s">
        <v>17</v>
      </c>
      <c r="C20" s="78"/>
      <c r="D20" s="26">
        <v>0</v>
      </c>
      <c r="E20" s="10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92" t="s">
        <v>18</v>
      </c>
      <c r="C21" s="93"/>
      <c r="D21" s="26">
        <v>0</v>
      </c>
      <c r="E21" s="10"/>
      <c r="F21" s="16"/>
      <c r="G21" s="16"/>
      <c r="H21" s="16"/>
      <c r="I21" s="16"/>
      <c r="J21" s="12"/>
      <c r="K21" s="16"/>
      <c r="L21" s="16"/>
      <c r="M21" s="16"/>
    </row>
    <row r="22" spans="2:13" ht="18.75" x14ac:dyDescent="0.2">
      <c r="B22" s="98" t="s">
        <v>12</v>
      </c>
      <c r="C22" s="99"/>
      <c r="D22" s="26">
        <v>3</v>
      </c>
      <c r="E22" s="3"/>
      <c r="F22" s="16"/>
      <c r="G22" s="16"/>
      <c r="H22" s="16"/>
      <c r="I22" s="16"/>
      <c r="J22" s="16"/>
      <c r="K22" s="16"/>
      <c r="L22" s="16"/>
      <c r="M22" s="16"/>
    </row>
    <row r="23" spans="2:13" ht="18.75" customHeight="1" x14ac:dyDescent="0.2">
      <c r="B23" s="96" t="s">
        <v>18</v>
      </c>
      <c r="C23" s="97"/>
      <c r="D23" s="26">
        <v>0</v>
      </c>
      <c r="E23" s="10"/>
      <c r="F23" s="16"/>
      <c r="G23" s="16"/>
      <c r="H23" s="16"/>
      <c r="I23" s="16"/>
      <c r="J23" s="16"/>
      <c r="K23" s="16"/>
      <c r="L23" s="16"/>
      <c r="M23" s="16"/>
    </row>
    <row r="24" spans="2:13" ht="18.75" customHeight="1" x14ac:dyDescent="0.2">
      <c r="B24" s="94" t="s">
        <v>19</v>
      </c>
      <c r="C24" s="95"/>
      <c r="D24" s="26">
        <v>0</v>
      </c>
      <c r="F24" s="16"/>
      <c r="G24" s="16"/>
      <c r="H24" s="16"/>
      <c r="I24" s="16"/>
      <c r="J24" s="16"/>
      <c r="K24" s="16"/>
      <c r="L24" s="16"/>
      <c r="M24" s="16"/>
    </row>
    <row r="25" spans="2:13" ht="18.75" customHeight="1" x14ac:dyDescent="0.2">
      <c r="B25" s="90" t="s">
        <v>20</v>
      </c>
      <c r="C25" s="91"/>
      <c r="D25" s="27">
        <v>2</v>
      </c>
      <c r="E25" s="5"/>
      <c r="F25" s="16"/>
      <c r="G25" s="16"/>
      <c r="H25" s="16"/>
      <c r="I25" s="16"/>
      <c r="J25" s="16"/>
      <c r="K25" s="16"/>
      <c r="L25" s="16"/>
      <c r="M25" s="16"/>
    </row>
    <row r="26" spans="2:13" ht="18.75" x14ac:dyDescent="0.2">
      <c r="B26" s="74" t="s">
        <v>22</v>
      </c>
      <c r="C26" s="75"/>
      <c r="D26" s="26">
        <v>0</v>
      </c>
      <c r="E26" s="5"/>
      <c r="F26" s="16"/>
      <c r="G26" s="16"/>
      <c r="H26" s="16"/>
      <c r="I26" s="16"/>
      <c r="J26" s="16"/>
      <c r="K26" s="16"/>
      <c r="L26" s="16"/>
      <c r="M26" s="16"/>
    </row>
    <row r="27" spans="2:13" ht="18.75" customHeight="1" x14ac:dyDescent="0.2">
      <c r="B27" s="100" t="s">
        <v>21</v>
      </c>
      <c r="C27" s="101"/>
      <c r="D27" s="26">
        <v>0</v>
      </c>
      <c r="F27" s="16"/>
      <c r="G27" s="16"/>
      <c r="H27" s="16"/>
      <c r="I27" s="16"/>
      <c r="J27" s="16"/>
      <c r="K27" s="16"/>
      <c r="L27" s="16"/>
      <c r="M27" s="16"/>
    </row>
    <row r="28" spans="2:13" ht="7.5" customHeight="1" x14ac:dyDescent="0.2">
      <c r="B28" s="6"/>
      <c r="C28" s="6"/>
      <c r="D28" s="2"/>
      <c r="F28" s="16"/>
      <c r="G28" s="16"/>
      <c r="H28" s="16"/>
      <c r="I28" s="16"/>
      <c r="J28" s="16"/>
      <c r="K28" s="16"/>
      <c r="L28" s="16"/>
      <c r="M28" s="16"/>
    </row>
    <row r="29" spans="2:13" ht="60.75" customHeight="1" x14ac:dyDescent="0.2">
      <c r="B29" s="88" t="s">
        <v>26</v>
      </c>
      <c r="C29" s="89"/>
      <c r="D29" s="19">
        <f>SUM(I7:I15)</f>
        <v>2510</v>
      </c>
      <c r="E29" s="72" t="s">
        <v>27</v>
      </c>
      <c r="F29" s="73"/>
      <c r="G29" s="19">
        <f>SUMIF(M7:M15,"да",I7:I15)</f>
        <v>2405</v>
      </c>
      <c r="I29" s="1"/>
      <c r="J29" s="4"/>
    </row>
    <row r="30" spans="2:13" ht="6.75" customHeight="1" x14ac:dyDescent="0.2">
      <c r="B30" s="29"/>
      <c r="C30" s="29"/>
      <c r="D30" s="20"/>
      <c r="E30" s="21"/>
      <c r="F30" s="22"/>
      <c r="G30" s="21"/>
      <c r="H30" s="1"/>
      <c r="I30" s="1"/>
      <c r="J30" s="4"/>
    </row>
    <row r="31" spans="2:13" ht="51" customHeight="1" x14ac:dyDescent="0.2">
      <c r="B31" s="88" t="s">
        <v>28</v>
      </c>
      <c r="C31" s="89"/>
      <c r="D31" s="23">
        <f>SUM(H7:H15)</f>
        <v>0.22430555555232179</v>
      </c>
      <c r="E31" s="72" t="s">
        <v>29</v>
      </c>
      <c r="F31" s="73"/>
      <c r="G31" s="23">
        <f>SUMIF(M7:M15,"да",H7:H15)</f>
        <v>0.20972222222092871</v>
      </c>
      <c r="I31" s="1"/>
      <c r="J31" s="4"/>
    </row>
    <row r="32" spans="2:13" ht="8.25" customHeight="1" x14ac:dyDescent="0.2">
      <c r="B32" s="29"/>
      <c r="C32" s="29"/>
      <c r="D32" s="24"/>
      <c r="E32" s="21"/>
      <c r="F32" s="21"/>
      <c r="G32" s="24" t="s">
        <v>32</v>
      </c>
      <c r="I32" s="1"/>
      <c r="J32" s="4"/>
    </row>
    <row r="33" spans="2:13" ht="51" customHeight="1" x14ac:dyDescent="0.2">
      <c r="B33" s="88" t="s">
        <v>30</v>
      </c>
      <c r="C33" s="89"/>
      <c r="D33" s="25">
        <f>SUM(N7:N15)</f>
        <v>9</v>
      </c>
      <c r="E33" s="72" t="s">
        <v>31</v>
      </c>
      <c r="F33" s="73"/>
      <c r="G33" s="25">
        <f>SUMIF(M7:M15,"да",N7:N15)</f>
        <v>5</v>
      </c>
      <c r="I33" s="1"/>
      <c r="J33" s="4"/>
    </row>
    <row r="34" spans="2:13" ht="22.5" x14ac:dyDescent="0.2">
      <c r="B34" s="7" t="s">
        <v>13</v>
      </c>
      <c r="C34" s="7"/>
      <c r="G34" s="9"/>
      <c r="H34" s="9"/>
      <c r="I34" s="9"/>
      <c r="J34" s="9"/>
      <c r="K34" s="4"/>
      <c r="L34" s="4"/>
      <c r="M34" s="4"/>
    </row>
    <row r="35" spans="2:13" ht="12.75" customHeight="1" x14ac:dyDescent="0.2">
      <c r="B35" s="87" t="s">
        <v>70</v>
      </c>
      <c r="C35" s="87"/>
      <c r="G35" s="9"/>
      <c r="H35" s="9"/>
      <c r="I35" s="9"/>
      <c r="J35" s="9"/>
      <c r="K35" s="4"/>
      <c r="L35" s="4"/>
    </row>
    <row r="36" spans="2:13" x14ac:dyDescent="0.2">
      <c r="F36" s="15"/>
      <c r="G36" s="15"/>
      <c r="H36" s="15"/>
    </row>
  </sheetData>
  <sortState ref="B7:N12">
    <sortCondition ref="F7:F12"/>
    <sortCondition ref="B7:B12"/>
  </sortState>
  <mergeCells count="35">
    <mergeCell ref="B35:C35"/>
    <mergeCell ref="B33:C33"/>
    <mergeCell ref="B31:C31"/>
    <mergeCell ref="B25:C25"/>
    <mergeCell ref="B21:C21"/>
    <mergeCell ref="B24:C24"/>
    <mergeCell ref="B23:C23"/>
    <mergeCell ref="B22:C22"/>
    <mergeCell ref="B27:C27"/>
    <mergeCell ref="B29:C29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26:C26"/>
    <mergeCell ref="E31:F31"/>
    <mergeCell ref="B18:C18"/>
    <mergeCell ref="B19:C19"/>
    <mergeCell ref="B17:D17"/>
    <mergeCell ref="B20:C20"/>
    <mergeCell ref="E33:F33"/>
    <mergeCell ref="E29:F29"/>
    <mergeCell ref="B12:B1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2024-05-02T10:17:20Z</dcterms:modified>
</cp:coreProperties>
</file>