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G23" i="12"/>
  <c r="D23" i="12"/>
  <c r="G25" i="12" l="1"/>
  <c r="H8" i="12"/>
  <c r="D25" i="12" s="1"/>
</calcChain>
</file>

<file path=xl/sharedStrings.xml><?xml version="1.0" encoding="utf-8"?>
<sst xmlns="http://schemas.openxmlformats.org/spreadsheetml/2006/main" count="62" uniqueCount="57">
  <si>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</si>
  <si>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</si>
  <si>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</si>
  <si>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</si>
  <si>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</si>
  <si>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</si>
  <si>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</si>
  <si>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</si>
  <si>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</si>
  <si>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</si>
  <si>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</si>
  <si>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</si>
  <si>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</si>
  <si>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</si>
  <si>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</si>
  <si>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</si>
  <si>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</si>
  <si>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</si>
  <si>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</si>
  <si>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</si>
  <si>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</si>
  <si>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</si>
  <si>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</si>
  <si>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</si>
  <si>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</si>
  <si>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</si>
  <si>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</si>
  <si>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</si>
  <si>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</si>
  <si>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</si>
  <si>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</si>
  <si>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</si>
  <si>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</si>
  <si>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</si>
  <si>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Советский ф-л
АО "ЮРЭСК"</t>
  </si>
  <si>
    <t>г. Советский</t>
  </si>
  <si>
    <t>ПС 110кВ Советская,
ВЛ-10 МК-156</t>
  </si>
  <si>
    <t>ТО, НАПВ</t>
  </si>
  <si>
    <t>13.02.24
08:09</t>
  </si>
  <si>
    <t>да</t>
  </si>
  <si>
    <t>ЮТЭК-Конда ПО "Ханты-Мансийский р-н"</t>
  </si>
  <si>
    <t>п. Выкатной</t>
  </si>
  <si>
    <t>ПС 110 кВ Выкатная, 
ВЛ-10 Тюли</t>
  </si>
  <si>
    <t>МТЗ, УАПВ</t>
  </si>
  <si>
    <t>Причина отключения устанавливается.</t>
  </si>
  <si>
    <t>Березовский ф-л 
АО "ЮРЭСК"</t>
  </si>
  <si>
    <t>д. Пугоры, д. Устрем, п. Теги</t>
  </si>
  <si>
    <t>ВЛЗ-20 кВ Пугоры, 
КПП 6/20 кВ п.г.т. Березово</t>
  </si>
  <si>
    <t>отключена персоналом</t>
  </si>
  <si>
    <t>16.02.34
13:20</t>
  </si>
  <si>
    <t>16.02.34
13:32</t>
  </si>
  <si>
    <t xml:space="preserve">Срыв изолятора на опоре №51 ф. С. </t>
  </si>
  <si>
    <t>за период с 08:00 12.02.24 по 08:00 19.02.24.</t>
  </si>
  <si>
    <t>Итого - 3 отключения, из них в сетях ЮРЭСК - 3</t>
  </si>
  <si>
    <t>Повреждение оп. №7/27 техникой сторонней организации.</t>
  </si>
  <si>
    <t>Исполнитель :  ДОДС Макаров В.А.</t>
  </si>
  <si>
    <t>13.02.24
09:25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</si>
</sst>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8" sqref="J2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5.75" x14ac:dyDescent="0.2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5.75" x14ac:dyDescent="0.2">
      <c r="A3" s="81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ht="15.75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ht="12.75" customHeight="1" x14ac:dyDescent="0.2">
      <c r="A5" s="78" t="s">
        <v>14</v>
      </c>
      <c r="B5" s="78" t="s">
        <v>4</v>
      </c>
      <c r="C5" s="79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24</v>
      </c>
      <c r="M5" s="78" t="s">
        <v>25</v>
      </c>
    </row>
    <row r="6" spans="1:14" ht="52.5" customHeight="1" x14ac:dyDescent="0.2">
      <c r="A6" s="78"/>
      <c r="B6" s="78"/>
      <c r="C6" s="80"/>
      <c r="D6" s="78"/>
      <c r="E6" s="78"/>
      <c r="F6" s="40" t="s">
        <v>1</v>
      </c>
      <c r="G6" s="40" t="s">
        <v>2</v>
      </c>
      <c r="H6" s="78"/>
      <c r="I6" s="78"/>
      <c r="J6" s="83"/>
      <c r="K6" s="78"/>
      <c r="L6" s="78"/>
      <c r="M6" s="78"/>
    </row>
    <row r="7" spans="1:14" ht="35.1" customHeight="1" x14ac:dyDescent="0.2">
      <c r="A7" s="49">
        <v>1</v>
      </c>
      <c r="B7" s="58" t="s">
        <v>34</v>
      </c>
      <c r="C7" s="41" t="s">
        <v>35</v>
      </c>
      <c r="D7" s="41" t="s">
        <v>36</v>
      </c>
      <c r="E7" s="42" t="s">
        <v>37</v>
      </c>
      <c r="F7" s="43" t="s">
        <v>38</v>
      </c>
      <c r="G7" s="43" t="s">
        <v>56</v>
      </c>
      <c r="H7" s="52">
        <v>5.2777777777777778E-2</v>
      </c>
      <c r="I7" s="45">
        <v>463</v>
      </c>
      <c r="J7" s="60" t="s">
        <v>54</v>
      </c>
      <c r="K7" s="45" t="s">
        <v>33</v>
      </c>
      <c r="L7" s="46">
        <v>-18</v>
      </c>
      <c r="M7" s="42" t="s">
        <v>39</v>
      </c>
      <c r="N7" s="18">
        <v>1</v>
      </c>
    </row>
    <row r="8" spans="1:14" ht="35.1" customHeight="1" x14ac:dyDescent="0.2">
      <c r="A8" s="49">
        <v>2</v>
      </c>
      <c r="B8" s="48" t="s">
        <v>40</v>
      </c>
      <c r="C8" s="59" t="s">
        <v>41</v>
      </c>
      <c r="D8" s="41" t="s">
        <v>42</v>
      </c>
      <c r="E8" s="42" t="s">
        <v>43</v>
      </c>
      <c r="F8" s="43">
        <v>45336.427083333336</v>
      </c>
      <c r="G8" s="51">
        <v>45336.427083333336</v>
      </c>
      <c r="H8" s="52">
        <f>G8-F8</f>
        <v>0</v>
      </c>
      <c r="I8" s="54">
        <v>0</v>
      </c>
      <c r="J8" s="47" t="s">
        <v>44</v>
      </c>
      <c r="K8" s="55" t="s">
        <v>33</v>
      </c>
      <c r="L8" s="46">
        <v>-31</v>
      </c>
      <c r="M8" s="46" t="s">
        <v>39</v>
      </c>
      <c r="N8" s="18">
        <v>1</v>
      </c>
    </row>
    <row r="9" spans="1:14" ht="35.1" customHeight="1" x14ac:dyDescent="0.2">
      <c r="A9" s="49">
        <v>3</v>
      </c>
      <c r="B9" s="48" t="s">
        <v>45</v>
      </c>
      <c r="C9" s="59" t="s">
        <v>46</v>
      </c>
      <c r="D9" s="56" t="s">
        <v>47</v>
      </c>
      <c r="E9" s="42" t="s">
        <v>48</v>
      </c>
      <c r="F9" s="51" t="s">
        <v>49</v>
      </c>
      <c r="G9" s="51" t="s">
        <v>50</v>
      </c>
      <c r="H9" s="52">
        <v>8.3333333333333332E-3</v>
      </c>
      <c r="I9" s="50">
        <v>87</v>
      </c>
      <c r="J9" s="60" t="s">
        <v>51</v>
      </c>
      <c r="K9" s="57" t="s">
        <v>33</v>
      </c>
      <c r="L9" s="53">
        <v>-28</v>
      </c>
      <c r="M9" s="42" t="s">
        <v>39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91" t="s">
        <v>53</v>
      </c>
      <c r="C11" s="91"/>
      <c r="D11" s="91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8" t="s">
        <v>15</v>
      </c>
      <c r="C12" s="88"/>
      <c r="D12" s="26">
        <v>2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9" t="s">
        <v>16</v>
      </c>
      <c r="C13" s="90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9" t="s">
        <v>17</v>
      </c>
      <c r="C14" s="90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6" t="s">
        <v>18</v>
      </c>
      <c r="C15" s="67"/>
      <c r="D15" s="26">
        <v>1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72" t="s">
        <v>12</v>
      </c>
      <c r="C16" s="73"/>
      <c r="D16" s="26">
        <v>0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0" t="s">
        <v>18</v>
      </c>
      <c r="C17" s="71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8" t="s">
        <v>19</v>
      </c>
      <c r="C18" s="69"/>
      <c r="D18" s="26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4" t="s">
        <v>20</v>
      </c>
      <c r="C19" s="65"/>
      <c r="D19" s="27">
        <v>1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6" t="s">
        <v>22</v>
      </c>
      <c r="C20" s="87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4" t="s">
        <v>21</v>
      </c>
      <c r="C21" s="75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62" t="s">
        <v>26</v>
      </c>
      <c r="C23" s="63"/>
      <c r="D23" s="19">
        <f>SUM(I7:I9)</f>
        <v>550</v>
      </c>
      <c r="E23" s="84" t="s">
        <v>27</v>
      </c>
      <c r="F23" s="85"/>
      <c r="G23" s="19">
        <f>SUMIF(M7:M9,"да",I7:I9)</f>
        <v>550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62" t="s">
        <v>28</v>
      </c>
      <c r="C25" s="63"/>
      <c r="D25" s="44">
        <f>SUM(H7:H9)</f>
        <v>6.1111111111111109E-2</v>
      </c>
      <c r="E25" s="84" t="s">
        <v>29</v>
      </c>
      <c r="F25" s="85"/>
      <c r="G25" s="23">
        <f>SUMIF(M7:M9,"да",H7:H9)</f>
        <v>6.1111111111111109E-2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62" t="s">
        <v>30</v>
      </c>
      <c r="C27" s="63"/>
      <c r="D27" s="25">
        <f>SUM(N7:N9)</f>
        <v>3</v>
      </c>
      <c r="E27" s="84" t="s">
        <v>31</v>
      </c>
      <c r="F27" s="85"/>
      <c r="G27" s="25">
        <f>SUMIF(M7:M9,"да",N7:N9)</f>
        <v>3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61" t="s">
        <v>55</v>
      </c>
      <c r="C29" s="61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4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2024-05-02T10:25:17Z</dcterms:modified>
</cp:coreProperties>
</file>