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7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7" i="12" l="1"/>
  <c r="D37" i="12"/>
  <c r="G41" i="12"/>
  <c r="D41" i="12"/>
  <c r="H11" i="12" l="1"/>
  <c r="H10" i="12"/>
  <c r="H9" i="12"/>
  <c r="H8" i="12"/>
  <c r="H7" i="12"/>
  <c r="H13" i="12"/>
  <c r="H12" i="12"/>
  <c r="H17" i="12"/>
  <c r="H16" i="12"/>
  <c r="H15" i="12"/>
  <c r="H14" i="12"/>
  <c r="D39" i="12" l="1"/>
  <c r="G39" i="12"/>
</calcChain>
</file>

<file path=xl/sharedStrings.xml><?xml version="1.0" encoding="utf-8"?>
<sst xmlns="http://schemas.openxmlformats.org/spreadsheetml/2006/main" count="139" uniqueCount="87">
  <si>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</si>
  <si>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</si>
  <si>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</si>
  <si>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</si>
  <si>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</si>
  <si>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</si>
  <si>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</si>
  <si>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</si>
  <si>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</si>
  <si>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</si>
  <si>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</si>
  <si>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</si>
  <si>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</si>
  <si>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</si>
  <si>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</si>
  <si>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</si>
  <si>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</si>
  <si>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</si>
  <si>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</si>
  <si>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</si>
  <si>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</si>
  <si>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</si>
  <si>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</si>
  <si>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</si>
  <si>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</si>
  <si>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</si>
  <si>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</si>
  <si>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</si>
  <si>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</si>
  <si>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</si>
  <si>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</si>
  <si>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</si>
  <si>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</si>
  <si>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Березовский ф-л 
АО "ЮРЭСК"</t>
  </si>
  <si>
    <t>ТО</t>
  </si>
  <si>
    <t>да</t>
  </si>
  <si>
    <t>отключена персоналом</t>
  </si>
  <si>
    <t>нет</t>
  </si>
  <si>
    <t>ЮТЭК-ХМР</t>
  </si>
  <si>
    <t>п. Цингалы</t>
  </si>
  <si>
    <t xml:space="preserve">АО "ЮРЭСК" 
г. Ханты-Мансийск </t>
  </si>
  <si>
    <t>ТО, УАПВ</t>
  </si>
  <si>
    <t>Няганский ф-л 
АО "ЮРЭСК"</t>
  </si>
  <si>
    <t>г. Нягань</t>
  </si>
  <si>
    <t>МТЗ</t>
  </si>
  <si>
    <t>Кондинский ф-л 
АО "ЮРЭСК"</t>
  </si>
  <si>
    <t>п. Мортка</t>
  </si>
  <si>
    <t>за период с 08:00 10.07.23 по 08:00 17.07.23.</t>
  </si>
  <si>
    <t>РП-5-20, 
ВЛ-10 Поселок</t>
  </si>
  <si>
    <t>Разрушение опорного изолятора на оп. 22/4.</t>
  </si>
  <si>
    <t>ЖО-2,
СЗ-1</t>
  </si>
  <si>
    <t>РП-5-20, 
ВЛ-10 Нижний склад</t>
  </si>
  <si>
    <t>Причина отключения устанавливается.</t>
  </si>
  <si>
    <t>ЖО-1,
СЗ-1</t>
  </si>
  <si>
    <t>г. Ханты-Мансийск</t>
  </si>
  <si>
    <t>ПС 110 кВ Самарово, 
КЛ-10 РП-30-1</t>
  </si>
  <si>
    <t>Повреждение КЛ-10.</t>
  </si>
  <si>
    <t>п. Междуреченский, 
п. Мортка</t>
  </si>
  <si>
    <t>ВЛ-110 кВ Сотник-МДФ, ВЛ-110 кВ МДФ-Тавда, (схема ПС МДФ включена РП-110)</t>
  </si>
  <si>
    <t xml:space="preserve">ПС Сотник, НВЧЗ, 3ст. ТНЗНП, УАПВ
ПС Тавда: 1ст. ТНЗНП
УАПВ </t>
  </si>
  <si>
    <t>Причина устанавливается. ПС Тавда: 1 ст. ТНЗНП, ф.А=0, L=49 км, ПС Сотник: НВЧЗ, 3 ст.ТНЗНП, ф.А=0, L=207 км. (зона ответственности Артемовские ЭС).</t>
  </si>
  <si>
    <t>ПС 110 кВ МДФ,
ВЛ-10 кВ Мортка-2</t>
  </si>
  <si>
    <t>п. Междуреченский</t>
  </si>
  <si>
    <t>ПС 110 кВ Юмас,
ВЛ-10 кВ Нефтяник-1</t>
  </si>
  <si>
    <t>пгт. Березово</t>
  </si>
  <si>
    <t>ПС 110 кВ Березово,
ВЛ-6 кВ фид.№5</t>
  </si>
  <si>
    <t>ТО, УРПВ</t>
  </si>
  <si>
    <t>п. Кама</t>
  </si>
  <si>
    <t>ПС 35 кВ Кама,
ВЛ-10 кВ Алтай</t>
  </si>
  <si>
    <t>Ремонт неисправного ЛР-10 кВ №2 на опоре №65.</t>
  </si>
  <si>
    <t>п. Лорба</t>
  </si>
  <si>
    <t>ПС 110 кВ Лорба, 
В-110 1Т</t>
  </si>
  <si>
    <t>Повреждение КЛ-6 кВ Гидронамыв (КЛ на балансе потребителя), причина отключения устанавливается.</t>
  </si>
  <si>
    <t>ПС 110 кВ Чара,
ВЛ-10 кВ Финский комплекс</t>
  </si>
  <si>
    <t>Однофазное замыкание на землю по ф.А, разрушение штыревого изолятора на опоре №6.</t>
  </si>
  <si>
    <t>ПС 110 кВ Выкатная,
ВЛ-35 кВ Кама</t>
  </si>
  <si>
    <t>МТЗ, УАПВ</t>
  </si>
  <si>
    <t>Причина отключения устанавливается, гроза.</t>
  </si>
  <si>
    <t>ПС 110 кВ Выкатная,
ВЛ-35 кВ Цингалы-1</t>
  </si>
  <si>
    <t>ПС 110 кВ Выкатная,
ВЛ-35 кВ Цингалы-2</t>
  </si>
  <si>
    <t>п. Лугофилинск</t>
  </si>
  <si>
    <t>Итого - 16 отключений, из них в сетях ЮРЭСК - 12</t>
  </si>
  <si>
    <t>Исполнитель :  ДОДС Лаврентьев В.О.</t>
  </si>
  <si>
    <t>Повреждение проходных изоляторов на ТП-10/0,4 кВ №307, гроза.</t>
  </si>
  <si>
    <t>14.07.23
12:53</t>
  </si>
  <si>
    <t>МТЗ, УРПВ</t>
  </si>
  <si>
    <t>ПС 35 кВ Цингалы,
ВЛ-10 кВ Лугофилинск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</si>
</sst>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22" fontId="39" fillId="2" borderId="7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center" wrapText="1"/>
    </xf>
    <xf numFmtId="0" fontId="60" fillId="10" borderId="1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3" fillId="8" borderId="6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63" fillId="8" borderId="9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12"/>
  <sheetViews>
    <sheetView tabSelected="1" topLeftCell="A16" zoomScale="70" zoomScaleNormal="70" zoomScaleSheetLayoutView="70" workbookViewId="0">
      <selection activeCell="J41" sqref="H37:J4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7" ht="15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7" ht="15.75" x14ac:dyDescent="0.2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7" ht="15.75" x14ac:dyDescent="0.2">
      <c r="A4" s="105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7" ht="12.75" customHeight="1" x14ac:dyDescent="0.2">
      <c r="A5" s="81" t="s">
        <v>14</v>
      </c>
      <c r="B5" s="81" t="s">
        <v>4</v>
      </c>
      <c r="C5" s="102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24</v>
      </c>
      <c r="M5" s="81" t="s">
        <v>25</v>
      </c>
    </row>
    <row r="6" spans="1:17" ht="52.5" customHeight="1" x14ac:dyDescent="0.2">
      <c r="A6" s="81"/>
      <c r="B6" s="81"/>
      <c r="C6" s="103"/>
      <c r="D6" s="81"/>
      <c r="E6" s="81"/>
      <c r="F6" s="37" t="s">
        <v>1</v>
      </c>
      <c r="G6" s="37" t="s">
        <v>2</v>
      </c>
      <c r="H6" s="81"/>
      <c r="I6" s="81"/>
      <c r="J6" s="106"/>
      <c r="K6" s="81"/>
      <c r="L6" s="81"/>
      <c r="M6" s="81"/>
      <c r="N6" s="31"/>
    </row>
    <row r="7" spans="1:17" ht="39.950000000000003" customHeight="1" x14ac:dyDescent="0.2">
      <c r="A7" s="33">
        <v>1</v>
      </c>
      <c r="B7" s="97" t="s">
        <v>38</v>
      </c>
      <c r="C7" s="55" t="s">
        <v>67</v>
      </c>
      <c r="D7" s="35" t="s">
        <v>75</v>
      </c>
      <c r="E7" s="57" t="s">
        <v>76</v>
      </c>
      <c r="F7" s="41">
        <v>45120.234722222223</v>
      </c>
      <c r="G7" s="41">
        <v>45120.234722222223</v>
      </c>
      <c r="H7" s="34">
        <f t="shared" ref="H7:H17" si="0">G7-F7</f>
        <v>0</v>
      </c>
      <c r="I7" s="32">
        <v>0</v>
      </c>
      <c r="J7" s="45" t="s">
        <v>77</v>
      </c>
      <c r="K7" s="32" t="s">
        <v>37</v>
      </c>
      <c r="L7" s="36">
        <v>20</v>
      </c>
      <c r="M7" s="36" t="s">
        <v>35</v>
      </c>
      <c r="N7" s="40">
        <v>1</v>
      </c>
      <c r="O7" s="1"/>
      <c r="P7" s="1"/>
      <c r="Q7" s="1"/>
    </row>
    <row r="8" spans="1:17" ht="39.950000000000003" customHeight="1" x14ac:dyDescent="0.2">
      <c r="A8" s="33">
        <v>2</v>
      </c>
      <c r="B8" s="98"/>
      <c r="C8" s="55" t="s">
        <v>67</v>
      </c>
      <c r="D8" s="35" t="s">
        <v>75</v>
      </c>
      <c r="E8" s="57" t="s">
        <v>41</v>
      </c>
      <c r="F8" s="41">
        <v>45120.236805555556</v>
      </c>
      <c r="G8" s="41">
        <v>45120.236805555556</v>
      </c>
      <c r="H8" s="34">
        <f t="shared" si="0"/>
        <v>0</v>
      </c>
      <c r="I8" s="32">
        <v>0</v>
      </c>
      <c r="J8" s="45" t="s">
        <v>77</v>
      </c>
      <c r="K8" s="32" t="s">
        <v>37</v>
      </c>
      <c r="L8" s="36">
        <v>20</v>
      </c>
      <c r="M8" s="36" t="s">
        <v>35</v>
      </c>
      <c r="N8" s="40">
        <v>1</v>
      </c>
      <c r="O8" s="1"/>
      <c r="P8" s="1"/>
      <c r="Q8" s="1"/>
    </row>
    <row r="9" spans="1:17" ht="39.950000000000003" customHeight="1" x14ac:dyDescent="0.2">
      <c r="A9" s="33">
        <v>3</v>
      </c>
      <c r="B9" s="98"/>
      <c r="C9" s="35" t="s">
        <v>39</v>
      </c>
      <c r="D9" s="35" t="s">
        <v>78</v>
      </c>
      <c r="E9" s="50" t="s">
        <v>76</v>
      </c>
      <c r="F9" s="41">
        <v>45120.270833333336</v>
      </c>
      <c r="G9" s="41">
        <v>45120.270833333336</v>
      </c>
      <c r="H9" s="34">
        <f t="shared" si="0"/>
        <v>0</v>
      </c>
      <c r="I9" s="32">
        <v>0</v>
      </c>
      <c r="J9" s="45" t="s">
        <v>77</v>
      </c>
      <c r="K9" s="32" t="s">
        <v>37</v>
      </c>
      <c r="L9" s="36">
        <v>20</v>
      </c>
      <c r="M9" s="36" t="s">
        <v>35</v>
      </c>
      <c r="N9" s="40">
        <v>1</v>
      </c>
      <c r="O9" s="1"/>
      <c r="P9" s="1"/>
      <c r="Q9" s="1"/>
    </row>
    <row r="10" spans="1:17" ht="39.950000000000003" customHeight="1" x14ac:dyDescent="0.2">
      <c r="A10" s="33">
        <v>4</v>
      </c>
      <c r="B10" s="98"/>
      <c r="C10" s="35" t="s">
        <v>39</v>
      </c>
      <c r="D10" s="35" t="s">
        <v>79</v>
      </c>
      <c r="E10" s="50" t="s">
        <v>76</v>
      </c>
      <c r="F10" s="41">
        <v>45120.270833333336</v>
      </c>
      <c r="G10" s="41">
        <v>45120.270833333336</v>
      </c>
      <c r="H10" s="34">
        <f t="shared" si="0"/>
        <v>0</v>
      </c>
      <c r="I10" s="32">
        <v>0</v>
      </c>
      <c r="J10" s="45" t="s">
        <v>77</v>
      </c>
      <c r="K10" s="32" t="s">
        <v>37</v>
      </c>
      <c r="L10" s="36">
        <v>20</v>
      </c>
      <c r="M10" s="36" t="s">
        <v>35</v>
      </c>
      <c r="N10" s="40">
        <v>1</v>
      </c>
      <c r="O10" s="1"/>
      <c r="P10" s="1"/>
      <c r="Q10" s="1"/>
    </row>
    <row r="11" spans="1:17" ht="39.950000000000003" customHeight="1" x14ac:dyDescent="0.2">
      <c r="A11" s="33">
        <v>5</v>
      </c>
      <c r="B11" s="99"/>
      <c r="C11" s="35" t="s">
        <v>80</v>
      </c>
      <c r="D11" s="35" t="s">
        <v>86</v>
      </c>
      <c r="E11" s="57" t="s">
        <v>41</v>
      </c>
      <c r="F11" s="41">
        <v>45120.30972222222</v>
      </c>
      <c r="G11" s="41">
        <v>45120.30972222222</v>
      </c>
      <c r="H11" s="34">
        <f t="shared" si="0"/>
        <v>0</v>
      </c>
      <c r="I11" s="32">
        <v>0</v>
      </c>
      <c r="J11" s="45" t="s">
        <v>77</v>
      </c>
      <c r="K11" s="32" t="s">
        <v>37</v>
      </c>
      <c r="L11" s="36">
        <v>20</v>
      </c>
      <c r="M11" s="36" t="s">
        <v>35</v>
      </c>
      <c r="N11" s="40">
        <v>1</v>
      </c>
      <c r="O11" s="1"/>
      <c r="P11" s="1"/>
      <c r="Q11" s="1"/>
    </row>
    <row r="12" spans="1:17" ht="39.950000000000003" customHeight="1" x14ac:dyDescent="0.2">
      <c r="A12" s="33">
        <v>6</v>
      </c>
      <c r="B12" s="97" t="s">
        <v>42</v>
      </c>
      <c r="C12" s="38" t="s">
        <v>70</v>
      </c>
      <c r="D12" s="38" t="s">
        <v>71</v>
      </c>
      <c r="E12" s="46" t="s">
        <v>44</v>
      </c>
      <c r="F12" s="41">
        <v>45120.364583333336</v>
      </c>
      <c r="G12" s="41">
        <v>45120.481944444444</v>
      </c>
      <c r="H12" s="34">
        <f t="shared" si="0"/>
        <v>0.11736111110803904</v>
      </c>
      <c r="I12" s="42">
        <v>62</v>
      </c>
      <c r="J12" s="58" t="s">
        <v>72</v>
      </c>
      <c r="K12" s="44" t="s">
        <v>37</v>
      </c>
      <c r="L12" s="43">
        <v>14</v>
      </c>
      <c r="M12" s="43" t="s">
        <v>37</v>
      </c>
      <c r="N12" s="40">
        <v>1</v>
      </c>
      <c r="O12" s="1"/>
      <c r="P12" s="1"/>
      <c r="Q12" s="1"/>
    </row>
    <row r="13" spans="1:17" ht="57" customHeight="1" x14ac:dyDescent="0.2">
      <c r="A13" s="33">
        <v>7</v>
      </c>
      <c r="B13" s="98"/>
      <c r="C13" s="38" t="s">
        <v>43</v>
      </c>
      <c r="D13" s="38" t="s">
        <v>73</v>
      </c>
      <c r="E13" s="46" t="s">
        <v>36</v>
      </c>
      <c r="F13" s="41">
        <v>45120.566666666666</v>
      </c>
      <c r="G13" s="41">
        <v>45120.615972222222</v>
      </c>
      <c r="H13" s="34">
        <f>G13-F13</f>
        <v>4.9305555556202307E-2</v>
      </c>
      <c r="I13" s="42">
        <v>166</v>
      </c>
      <c r="J13" s="52" t="s">
        <v>74</v>
      </c>
      <c r="K13" s="44" t="s">
        <v>37</v>
      </c>
      <c r="L13" s="43">
        <v>14</v>
      </c>
      <c r="M13" s="43" t="s">
        <v>35</v>
      </c>
      <c r="N13" s="40">
        <v>1</v>
      </c>
      <c r="O13" s="1"/>
      <c r="P13" s="1"/>
      <c r="Q13" s="1"/>
    </row>
    <row r="14" spans="1:17" ht="39.950000000000003" customHeight="1" x14ac:dyDescent="0.2">
      <c r="A14" s="33">
        <v>8</v>
      </c>
      <c r="B14" s="98"/>
      <c r="C14" s="56" t="s">
        <v>43</v>
      </c>
      <c r="D14" s="38" t="s">
        <v>48</v>
      </c>
      <c r="E14" s="39" t="s">
        <v>34</v>
      </c>
      <c r="F14" s="41">
        <v>45123.784722222219</v>
      </c>
      <c r="G14" s="41">
        <v>45123.870138888888</v>
      </c>
      <c r="H14" s="34">
        <f>G14-F14</f>
        <v>8.5416666668606922E-2</v>
      </c>
      <c r="I14" s="42">
        <v>313</v>
      </c>
      <c r="J14" s="52" t="s">
        <v>49</v>
      </c>
      <c r="K14" s="44" t="s">
        <v>50</v>
      </c>
      <c r="L14" s="43">
        <v>22</v>
      </c>
      <c r="M14" s="43" t="s">
        <v>35</v>
      </c>
      <c r="N14" s="40">
        <v>1</v>
      </c>
      <c r="O14" s="1"/>
      <c r="P14" s="1"/>
      <c r="Q14" s="1"/>
    </row>
    <row r="15" spans="1:17" ht="39.950000000000003" customHeight="1" x14ac:dyDescent="0.2">
      <c r="A15" s="33">
        <v>9</v>
      </c>
      <c r="B15" s="99"/>
      <c r="C15" s="56" t="s">
        <v>43</v>
      </c>
      <c r="D15" s="38" t="s">
        <v>51</v>
      </c>
      <c r="E15" s="39" t="s">
        <v>36</v>
      </c>
      <c r="F15" s="41">
        <v>45123.814583333333</v>
      </c>
      <c r="G15" s="41">
        <v>45123.862500000003</v>
      </c>
      <c r="H15" s="34">
        <f>G15-F15</f>
        <v>4.7916666670062114E-2</v>
      </c>
      <c r="I15" s="42">
        <v>71</v>
      </c>
      <c r="J15" s="45" t="s">
        <v>52</v>
      </c>
      <c r="K15" s="44" t="s">
        <v>53</v>
      </c>
      <c r="L15" s="43">
        <v>22</v>
      </c>
      <c r="M15" s="43" t="s">
        <v>37</v>
      </c>
      <c r="N15" s="40">
        <v>1</v>
      </c>
      <c r="O15" s="1"/>
      <c r="P15" s="1"/>
      <c r="Q15" s="1"/>
    </row>
    <row r="16" spans="1:17" ht="58.5" customHeight="1" x14ac:dyDescent="0.2">
      <c r="A16" s="33">
        <v>10</v>
      </c>
      <c r="B16" s="97" t="s">
        <v>45</v>
      </c>
      <c r="C16" s="35" t="s">
        <v>67</v>
      </c>
      <c r="D16" s="38" t="s">
        <v>68</v>
      </c>
      <c r="E16" s="47" t="s">
        <v>85</v>
      </c>
      <c r="F16" s="41">
        <v>45120.543055555558</v>
      </c>
      <c r="G16" s="41">
        <v>45120.577777777777</v>
      </c>
      <c r="H16" s="34">
        <f>G16-F16</f>
        <v>3.4722222218988463E-2</v>
      </c>
      <c r="I16" s="51">
        <v>90</v>
      </c>
      <c r="J16" s="45" t="s">
        <v>77</v>
      </c>
      <c r="K16" s="48" t="s">
        <v>37</v>
      </c>
      <c r="L16" s="43">
        <v>15</v>
      </c>
      <c r="M16" s="32" t="s">
        <v>35</v>
      </c>
      <c r="N16" s="40">
        <v>1</v>
      </c>
      <c r="O16" s="1"/>
      <c r="P16" s="1"/>
      <c r="Q16" s="1"/>
    </row>
    <row r="17" spans="1:17" ht="39.950000000000003" customHeight="1" x14ac:dyDescent="0.2">
      <c r="A17" s="33">
        <v>11</v>
      </c>
      <c r="B17" s="98"/>
      <c r="C17" s="35" t="s">
        <v>67</v>
      </c>
      <c r="D17" s="38" t="s">
        <v>68</v>
      </c>
      <c r="E17" s="46" t="s">
        <v>36</v>
      </c>
      <c r="F17" s="41">
        <v>45120.645833333336</v>
      </c>
      <c r="G17" s="41">
        <v>45120.73333333333</v>
      </c>
      <c r="H17" s="34">
        <f t="shared" si="0"/>
        <v>8.7499999994179234E-2</v>
      </c>
      <c r="I17" s="51">
        <v>220</v>
      </c>
      <c r="J17" s="52" t="s">
        <v>69</v>
      </c>
      <c r="K17" s="48" t="s">
        <v>37</v>
      </c>
      <c r="L17" s="43">
        <v>15</v>
      </c>
      <c r="M17" s="32" t="s">
        <v>35</v>
      </c>
      <c r="N17" s="40">
        <v>1</v>
      </c>
      <c r="O17" s="1"/>
      <c r="P17" s="1"/>
      <c r="Q17" s="1"/>
    </row>
    <row r="18" spans="1:17" ht="101.25" customHeight="1" x14ac:dyDescent="0.2">
      <c r="A18" s="33">
        <v>12</v>
      </c>
      <c r="B18" s="98"/>
      <c r="C18" s="35" t="s">
        <v>57</v>
      </c>
      <c r="D18" s="38" t="s">
        <v>58</v>
      </c>
      <c r="E18" s="54" t="s">
        <v>59</v>
      </c>
      <c r="F18" s="41">
        <v>45121.536805555559</v>
      </c>
      <c r="G18" s="41" t="s">
        <v>84</v>
      </c>
      <c r="H18" s="34">
        <v>0</v>
      </c>
      <c r="I18" s="51">
        <v>0</v>
      </c>
      <c r="J18" s="45" t="s">
        <v>60</v>
      </c>
      <c r="K18" s="48" t="s">
        <v>37</v>
      </c>
      <c r="L18" s="43">
        <v>17</v>
      </c>
      <c r="M18" s="32" t="s">
        <v>37</v>
      </c>
      <c r="N18" s="40">
        <v>1</v>
      </c>
      <c r="O18" s="1"/>
      <c r="P18" s="1"/>
      <c r="Q18" s="1"/>
    </row>
    <row r="19" spans="1:17" ht="39.950000000000003" customHeight="1" x14ac:dyDescent="0.2">
      <c r="A19" s="33">
        <v>13</v>
      </c>
      <c r="B19" s="98"/>
      <c r="C19" s="35" t="s">
        <v>46</v>
      </c>
      <c r="D19" s="38" t="s">
        <v>61</v>
      </c>
      <c r="E19" s="47" t="s">
        <v>34</v>
      </c>
      <c r="F19" s="41">
        <v>45122.00277777778</v>
      </c>
      <c r="G19" s="41">
        <v>45122.439583333333</v>
      </c>
      <c r="H19" s="34">
        <v>0.4368055555555555</v>
      </c>
      <c r="I19" s="51">
        <v>210</v>
      </c>
      <c r="J19" s="59" t="s">
        <v>83</v>
      </c>
      <c r="K19" s="48" t="s">
        <v>37</v>
      </c>
      <c r="L19" s="43">
        <v>14</v>
      </c>
      <c r="M19" s="32" t="s">
        <v>35</v>
      </c>
      <c r="N19" s="40">
        <v>1</v>
      </c>
      <c r="O19" s="1"/>
      <c r="P19" s="1"/>
      <c r="Q19" s="1"/>
    </row>
    <row r="20" spans="1:17" ht="39.950000000000003" customHeight="1" x14ac:dyDescent="0.2">
      <c r="A20" s="33">
        <v>14</v>
      </c>
      <c r="B20" s="99"/>
      <c r="C20" s="35" t="s">
        <v>62</v>
      </c>
      <c r="D20" s="38" t="s">
        <v>63</v>
      </c>
      <c r="E20" s="47" t="s">
        <v>44</v>
      </c>
      <c r="F20" s="41">
        <v>45122.29791666667</v>
      </c>
      <c r="G20" s="41">
        <v>45122.313194444447</v>
      </c>
      <c r="H20" s="34">
        <v>1.5277777777777777E-2</v>
      </c>
      <c r="I20" s="51">
        <v>210</v>
      </c>
      <c r="J20" s="45" t="s">
        <v>77</v>
      </c>
      <c r="K20" s="48" t="s">
        <v>37</v>
      </c>
      <c r="L20" s="43">
        <v>14</v>
      </c>
      <c r="M20" s="32" t="s">
        <v>35</v>
      </c>
      <c r="N20" s="40">
        <v>1</v>
      </c>
      <c r="O20" s="1"/>
      <c r="P20" s="1"/>
      <c r="Q20" s="1"/>
    </row>
    <row r="21" spans="1:17" ht="39.950000000000003" customHeight="1" x14ac:dyDescent="0.2">
      <c r="A21" s="33">
        <v>15</v>
      </c>
      <c r="B21" s="53" t="s">
        <v>40</v>
      </c>
      <c r="C21" s="38" t="s">
        <v>54</v>
      </c>
      <c r="D21" s="38" t="s">
        <v>55</v>
      </c>
      <c r="E21" s="60" t="s">
        <v>34</v>
      </c>
      <c r="F21" s="41">
        <v>45121.571527777778</v>
      </c>
      <c r="G21" s="41">
        <v>45121.571527777778</v>
      </c>
      <c r="H21" s="34">
        <v>0</v>
      </c>
      <c r="I21" s="39">
        <v>0</v>
      </c>
      <c r="J21" s="58" t="s">
        <v>56</v>
      </c>
      <c r="K21" s="44" t="s">
        <v>37</v>
      </c>
      <c r="L21" s="43">
        <v>18</v>
      </c>
      <c r="M21" s="32" t="s">
        <v>37</v>
      </c>
      <c r="N21" s="40">
        <v>1</v>
      </c>
      <c r="O21" s="1"/>
      <c r="P21" s="1"/>
      <c r="Q21" s="1"/>
    </row>
    <row r="22" spans="1:17" ht="39.950000000000003" customHeight="1" x14ac:dyDescent="0.2">
      <c r="A22" s="33">
        <v>16</v>
      </c>
      <c r="B22" s="61" t="s">
        <v>33</v>
      </c>
      <c r="C22" s="35" t="s">
        <v>64</v>
      </c>
      <c r="D22" s="49" t="s">
        <v>65</v>
      </c>
      <c r="E22" s="32" t="s">
        <v>66</v>
      </c>
      <c r="F22" s="41">
        <v>45122.243055555555</v>
      </c>
      <c r="G22" s="41">
        <v>45122.256944444445</v>
      </c>
      <c r="H22" s="34">
        <v>1.3888888888888888E-2</v>
      </c>
      <c r="I22" s="42">
        <v>115</v>
      </c>
      <c r="J22" s="45" t="s">
        <v>77</v>
      </c>
      <c r="K22" s="48" t="s">
        <v>37</v>
      </c>
      <c r="L22" s="43">
        <v>13</v>
      </c>
      <c r="M22" s="32" t="s">
        <v>35</v>
      </c>
      <c r="N22" s="40">
        <v>1</v>
      </c>
      <c r="O22" s="1"/>
      <c r="P22" s="1"/>
      <c r="Q22" s="1"/>
    </row>
    <row r="23" spans="1:17" ht="39.950000000000003" customHeight="1" x14ac:dyDescent="0.2">
      <c r="A23" s="62"/>
      <c r="N23" s="40">
        <v>1</v>
      </c>
      <c r="O23" s="1"/>
      <c r="P23" s="1"/>
      <c r="Q23" s="1"/>
    </row>
    <row r="24" spans="1:17" ht="18.75" customHeight="1" x14ac:dyDescent="0.2">
      <c r="A24" s="63"/>
      <c r="B24" s="64"/>
      <c r="C24" s="65"/>
      <c r="D24" s="66"/>
      <c r="E24" s="21"/>
      <c r="F24" s="67"/>
      <c r="G24" s="67"/>
      <c r="H24" s="68"/>
      <c r="I24" s="69"/>
      <c r="J24" s="70"/>
      <c r="K24" s="71"/>
      <c r="L24" s="72"/>
      <c r="M24" s="72"/>
      <c r="N24" s="19"/>
    </row>
    <row r="25" spans="1:17" ht="18.75" customHeight="1" x14ac:dyDescent="0.2">
      <c r="B25" s="92" t="s">
        <v>81</v>
      </c>
      <c r="C25" s="92"/>
      <c r="D25" s="92"/>
      <c r="E25" s="11"/>
      <c r="F25" s="12"/>
      <c r="G25" s="12"/>
      <c r="H25" s="13"/>
      <c r="I25" s="29"/>
      <c r="J25" s="14"/>
      <c r="K25" s="16"/>
      <c r="L25" s="16"/>
      <c r="M25" s="16"/>
      <c r="N25" s="19"/>
    </row>
    <row r="26" spans="1:17" ht="18.75" x14ac:dyDescent="0.2">
      <c r="B26" s="89" t="s">
        <v>15</v>
      </c>
      <c r="C26" s="89"/>
      <c r="D26" s="27">
        <v>3</v>
      </c>
      <c r="F26" s="12"/>
      <c r="G26" s="17"/>
      <c r="H26" s="16"/>
      <c r="I26" s="16"/>
      <c r="J26" s="16"/>
      <c r="K26" s="16"/>
      <c r="L26" s="16"/>
      <c r="M26" s="16"/>
      <c r="N26" s="19"/>
    </row>
    <row r="27" spans="1:17" ht="18.75" customHeight="1" x14ac:dyDescent="0.2">
      <c r="B27" s="90" t="s">
        <v>16</v>
      </c>
      <c r="C27" s="91"/>
      <c r="D27" s="27">
        <v>0</v>
      </c>
      <c r="E27" s="10"/>
      <c r="F27" s="16"/>
      <c r="G27" s="16"/>
      <c r="H27" s="16"/>
      <c r="I27" s="16"/>
      <c r="J27" s="16"/>
      <c r="K27" s="16"/>
      <c r="L27" s="16"/>
      <c r="M27" s="16"/>
      <c r="N27" s="19"/>
    </row>
    <row r="28" spans="1:17" ht="18.75" x14ac:dyDescent="0.2">
      <c r="B28" s="90" t="s">
        <v>17</v>
      </c>
      <c r="C28" s="91"/>
      <c r="D28" s="27">
        <v>0</v>
      </c>
      <c r="E28" s="10"/>
      <c r="F28" s="16"/>
      <c r="G28" s="16"/>
      <c r="H28" s="16"/>
      <c r="I28" s="16"/>
      <c r="J28" s="16"/>
      <c r="K28" s="16"/>
      <c r="L28" s="16"/>
      <c r="M28" s="16"/>
      <c r="N28" s="19"/>
    </row>
    <row r="29" spans="1:17" ht="18.75" customHeight="1" x14ac:dyDescent="0.2">
      <c r="B29" s="85" t="s">
        <v>18</v>
      </c>
      <c r="C29" s="86"/>
      <c r="D29" s="27">
        <v>0</v>
      </c>
      <c r="E29" s="10"/>
      <c r="F29" s="16"/>
      <c r="G29" s="16"/>
      <c r="H29" s="16"/>
      <c r="I29" s="16"/>
      <c r="J29" s="12"/>
      <c r="K29" s="16"/>
      <c r="L29" s="16"/>
      <c r="M29" s="16"/>
      <c r="N29" s="19"/>
    </row>
    <row r="30" spans="1:17" ht="18.75" x14ac:dyDescent="0.2">
      <c r="B30" s="95" t="s">
        <v>12</v>
      </c>
      <c r="C30" s="96"/>
      <c r="D30" s="27">
        <v>2</v>
      </c>
      <c r="E30" s="3"/>
      <c r="F30" s="16"/>
      <c r="G30" s="16"/>
      <c r="H30" s="16"/>
      <c r="I30" s="16"/>
      <c r="J30" s="16"/>
      <c r="K30" s="16"/>
      <c r="L30" s="16"/>
      <c r="M30" s="16"/>
      <c r="N30" s="19"/>
    </row>
    <row r="31" spans="1:17" ht="18.75" customHeight="1" x14ac:dyDescent="0.2">
      <c r="B31" s="93" t="s">
        <v>18</v>
      </c>
      <c r="C31" s="94"/>
      <c r="D31" s="27">
        <v>0</v>
      </c>
      <c r="E31" s="10"/>
      <c r="F31" s="16"/>
      <c r="G31" s="16"/>
      <c r="H31" s="16"/>
      <c r="I31" s="16"/>
      <c r="J31" s="16"/>
      <c r="K31" s="16"/>
      <c r="L31" s="16"/>
      <c r="M31" s="16"/>
      <c r="N31" s="19"/>
    </row>
    <row r="32" spans="1:17" ht="18.75" customHeight="1" x14ac:dyDescent="0.2">
      <c r="B32" s="87" t="s">
        <v>19</v>
      </c>
      <c r="C32" s="88"/>
      <c r="D32" s="27">
        <v>1</v>
      </c>
      <c r="F32" s="16"/>
      <c r="G32" s="16"/>
      <c r="H32" s="16"/>
      <c r="I32" s="16"/>
      <c r="J32" s="16"/>
      <c r="K32" s="16"/>
      <c r="L32" s="16"/>
      <c r="M32" s="16"/>
      <c r="N32" s="19"/>
    </row>
    <row r="33" spans="2:14" ht="18.75" customHeight="1" x14ac:dyDescent="0.2">
      <c r="B33" s="83" t="s">
        <v>20</v>
      </c>
      <c r="C33" s="84"/>
      <c r="D33" s="28">
        <v>10</v>
      </c>
      <c r="E33" s="5"/>
      <c r="F33" s="16"/>
      <c r="G33" s="16"/>
      <c r="H33" s="16"/>
      <c r="I33" s="16"/>
      <c r="J33" s="16"/>
      <c r="K33" s="16"/>
      <c r="L33" s="16"/>
      <c r="M33" s="16"/>
      <c r="N33" s="19"/>
    </row>
    <row r="34" spans="2:14" ht="18.75" x14ac:dyDescent="0.2">
      <c r="B34" s="75" t="s">
        <v>22</v>
      </c>
      <c r="C34" s="76"/>
      <c r="D34" s="27">
        <v>0</v>
      </c>
      <c r="E34" s="5"/>
      <c r="F34" s="16"/>
      <c r="G34" s="16"/>
      <c r="H34" s="16"/>
      <c r="I34" s="16"/>
      <c r="J34" s="16"/>
      <c r="K34" s="16"/>
      <c r="L34" s="16"/>
      <c r="M34" s="16"/>
      <c r="N34" s="19"/>
    </row>
    <row r="35" spans="2:14" ht="18.75" customHeight="1" x14ac:dyDescent="0.2">
      <c r="B35" s="77" t="s">
        <v>21</v>
      </c>
      <c r="C35" s="78"/>
      <c r="D35" s="27">
        <v>0</v>
      </c>
      <c r="F35" s="16"/>
      <c r="G35" s="16"/>
      <c r="H35" s="16"/>
      <c r="I35" s="16"/>
      <c r="J35" s="16"/>
      <c r="K35" s="16"/>
      <c r="L35" s="16"/>
      <c r="M35" s="16"/>
      <c r="N35" s="19"/>
    </row>
    <row r="36" spans="2:14" ht="7.5" customHeight="1" x14ac:dyDescent="0.2">
      <c r="B36" s="6"/>
      <c r="C36" s="6"/>
      <c r="D36" s="2"/>
      <c r="F36" s="16"/>
      <c r="G36" s="16"/>
      <c r="H36" s="16"/>
      <c r="I36" s="16"/>
      <c r="J36" s="16"/>
      <c r="K36" s="16"/>
      <c r="L36" s="16"/>
      <c r="M36" s="16"/>
      <c r="N36" s="19"/>
    </row>
    <row r="37" spans="2:14" ht="60.75" customHeight="1" x14ac:dyDescent="0.2">
      <c r="B37" s="79" t="s">
        <v>26</v>
      </c>
      <c r="C37" s="80"/>
      <c r="D37" s="20">
        <f>SUM(I7:I22)</f>
        <v>1457</v>
      </c>
      <c r="E37" s="73" t="s">
        <v>27</v>
      </c>
      <c r="F37" s="74"/>
      <c r="G37" s="20">
        <f>SUMIF(M7:M22,"да",I7:I22)</f>
        <v>1324</v>
      </c>
      <c r="I37" s="1"/>
      <c r="J37" s="4"/>
      <c r="K37" s="19"/>
      <c r="N37" s="8"/>
    </row>
    <row r="38" spans="2:14" ht="6.75" customHeight="1" x14ac:dyDescent="0.2">
      <c r="B38" s="30"/>
      <c r="C38" s="30"/>
      <c r="D38" s="21"/>
      <c r="E38" s="22"/>
      <c r="F38" s="23"/>
      <c r="G38" s="22"/>
      <c r="H38" s="1"/>
      <c r="I38" s="1"/>
      <c r="J38" s="4"/>
      <c r="K38" s="19"/>
      <c r="N38" s="8"/>
    </row>
    <row r="39" spans="2:14" ht="51" customHeight="1" x14ac:dyDescent="0.2">
      <c r="B39" s="79" t="s">
        <v>28</v>
      </c>
      <c r="C39" s="80"/>
      <c r="D39" s="24">
        <f>SUM(H7:H22)</f>
        <v>0.88819444443830009</v>
      </c>
      <c r="E39" s="73" t="s">
        <v>29</v>
      </c>
      <c r="F39" s="74"/>
      <c r="G39" s="24">
        <f>SUMIF(M7:M22,"да",H7:H22)</f>
        <v>0.72291666666019894</v>
      </c>
      <c r="I39" s="1"/>
      <c r="J39" s="4"/>
      <c r="K39" s="19"/>
      <c r="N39" s="8"/>
    </row>
    <row r="40" spans="2:14" ht="8.25" customHeight="1" x14ac:dyDescent="0.2">
      <c r="B40" s="30"/>
      <c r="C40" s="30"/>
      <c r="D40" s="25"/>
      <c r="E40" s="22"/>
      <c r="F40" s="22"/>
      <c r="G40" s="25" t="s">
        <v>32</v>
      </c>
      <c r="I40" s="1"/>
      <c r="J40" s="4"/>
      <c r="K40" s="19"/>
      <c r="N40" s="8"/>
    </row>
    <row r="41" spans="2:14" ht="51" customHeight="1" x14ac:dyDescent="0.2">
      <c r="B41" s="79" t="s">
        <v>30</v>
      </c>
      <c r="C41" s="80"/>
      <c r="D41" s="26">
        <f>SUM(N7:N22)</f>
        <v>16</v>
      </c>
      <c r="E41" s="73" t="s">
        <v>31</v>
      </c>
      <c r="F41" s="74"/>
      <c r="G41" s="26">
        <f>SUMIF(M7:M22,"да",N7:N22)</f>
        <v>12</v>
      </c>
      <c r="I41" s="1"/>
      <c r="J41" s="4"/>
      <c r="K41" s="19"/>
      <c r="N41" s="8"/>
    </row>
    <row r="42" spans="2:14" ht="22.5" x14ac:dyDescent="0.2">
      <c r="B42" s="7" t="s">
        <v>13</v>
      </c>
      <c r="C42" s="7"/>
      <c r="G42" s="9"/>
      <c r="H42" s="9"/>
      <c r="I42" s="9"/>
      <c r="J42" s="9"/>
      <c r="K42" s="4"/>
      <c r="L42" s="4"/>
      <c r="M42" s="4"/>
      <c r="N42" s="19"/>
    </row>
    <row r="43" spans="2:14" ht="12.75" customHeight="1" x14ac:dyDescent="0.2">
      <c r="B43" s="82" t="s">
        <v>82</v>
      </c>
      <c r="C43" s="82"/>
      <c r="G43" s="9"/>
      <c r="H43" s="9"/>
      <c r="I43" s="9"/>
      <c r="J43" s="9"/>
      <c r="K43" s="4"/>
      <c r="L43" s="4"/>
      <c r="N43" s="19"/>
    </row>
    <row r="44" spans="2:14" x14ac:dyDescent="0.2">
      <c r="F44" s="15"/>
      <c r="G44" s="15"/>
      <c r="H44" s="15"/>
      <c r="N44" s="19"/>
    </row>
    <row r="45" spans="2:14" x14ac:dyDescent="0.2">
      <c r="N45" s="19"/>
    </row>
    <row r="46" spans="2:14" x14ac:dyDescent="0.2">
      <c r="N46" s="19"/>
    </row>
    <row r="47" spans="2:14" x14ac:dyDescent="0.2">
      <c r="N47" s="19"/>
    </row>
    <row r="48" spans="2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  <row r="99" spans="14:14" x14ac:dyDescent="0.2">
      <c r="N99" s="19"/>
    </row>
    <row r="100" spans="14:14" x14ac:dyDescent="0.2">
      <c r="N100" s="19"/>
    </row>
    <row r="101" spans="14:14" x14ac:dyDescent="0.2">
      <c r="N101" s="19"/>
    </row>
    <row r="102" spans="14:14" x14ac:dyDescent="0.2">
      <c r="N102" s="19"/>
    </row>
    <row r="103" spans="14:14" x14ac:dyDescent="0.2">
      <c r="N103" s="19"/>
    </row>
    <row r="104" spans="14:14" x14ac:dyDescent="0.2">
      <c r="N104" s="19"/>
    </row>
    <row r="105" spans="14:14" x14ac:dyDescent="0.2">
      <c r="N105" s="19"/>
    </row>
    <row r="106" spans="14:14" x14ac:dyDescent="0.2">
      <c r="N106" s="19"/>
    </row>
    <row r="107" spans="14:14" x14ac:dyDescent="0.2">
      <c r="N107" s="19"/>
    </row>
    <row r="108" spans="14:14" x14ac:dyDescent="0.2">
      <c r="N108" s="19"/>
    </row>
    <row r="109" spans="14:14" x14ac:dyDescent="0.2">
      <c r="N109" s="19"/>
    </row>
    <row r="110" spans="14:14" x14ac:dyDescent="0.2">
      <c r="N110" s="19"/>
    </row>
    <row r="111" spans="14:14" x14ac:dyDescent="0.2">
      <c r="N111" s="19"/>
    </row>
    <row r="112" spans="14:14" x14ac:dyDescent="0.2">
      <c r="N112" s="19"/>
    </row>
  </sheetData>
  <sortState ref="B7:N22">
    <sortCondition ref="F7:F22"/>
    <sortCondition ref="B7:B22"/>
  </sortState>
  <mergeCells count="37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43:C43"/>
    <mergeCell ref="B41:C41"/>
    <mergeCell ref="B39:C39"/>
    <mergeCell ref="B33:C33"/>
    <mergeCell ref="B29:C29"/>
    <mergeCell ref="B32:C32"/>
    <mergeCell ref="B26:C26"/>
    <mergeCell ref="B27:C27"/>
    <mergeCell ref="B25:D25"/>
    <mergeCell ref="B31:C31"/>
    <mergeCell ref="B28:C28"/>
    <mergeCell ref="B30:C30"/>
    <mergeCell ref="B7:B11"/>
    <mergeCell ref="B12:B15"/>
    <mergeCell ref="B16:B20"/>
    <mergeCell ref="B34:C34"/>
    <mergeCell ref="B35:C35"/>
    <mergeCell ref="B37:C37"/>
    <mergeCell ref="E37:F37"/>
    <mergeCell ref="E39:F39"/>
    <mergeCell ref="E41:F4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2024-05-02T10:10:06Z</dcterms:modified>
</cp:coreProperties>
</file>