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Форма 19" sheetId="1" r:id="rId1"/>
  </sheets>
  <calcPr calcId="152511"/>
</workbook>
</file>

<file path=xl/calcChain.xml><?xml version="1.0" encoding="utf-8"?>
<calcChain xmlns="http://schemas.openxmlformats.org/spreadsheetml/2006/main">
  <c r="M180" i="1" l="1"/>
  <c r="L180" i="1"/>
  <c r="K180" i="1"/>
  <c r="J180" i="1"/>
  <c r="I180" i="1"/>
  <c r="H180" i="1"/>
  <c r="G180" i="1"/>
  <c r="F180" i="1"/>
  <c r="E180" i="1"/>
  <c r="D180" i="1"/>
  <c r="M140" i="1"/>
  <c r="L140" i="1"/>
  <c r="L29" i="1" s="1"/>
  <c r="K140" i="1"/>
  <c r="J140" i="1"/>
  <c r="I140" i="1"/>
  <c r="H140" i="1"/>
  <c r="H29" i="1" s="1"/>
  <c r="G140" i="1"/>
  <c r="F140" i="1"/>
  <c r="E140" i="1"/>
  <c r="D140" i="1"/>
  <c r="D29" i="1" s="1"/>
  <c r="M137" i="1"/>
  <c r="L137" i="1"/>
  <c r="K137" i="1"/>
  <c r="J137" i="1"/>
  <c r="J28" i="1" s="1"/>
  <c r="I137" i="1"/>
  <c r="H137" i="1"/>
  <c r="G137" i="1"/>
  <c r="F137" i="1"/>
  <c r="F28" i="1" s="1"/>
  <c r="E137" i="1"/>
  <c r="D137" i="1"/>
  <c r="M134" i="1"/>
  <c r="L134" i="1"/>
  <c r="K134" i="1"/>
  <c r="J134" i="1"/>
  <c r="I134" i="1"/>
  <c r="H134" i="1"/>
  <c r="G134" i="1"/>
  <c r="F134" i="1"/>
  <c r="E134" i="1"/>
  <c r="D134" i="1"/>
  <c r="M116" i="1"/>
  <c r="L116" i="1"/>
  <c r="K116" i="1"/>
  <c r="J116" i="1"/>
  <c r="I116" i="1"/>
  <c r="H116" i="1"/>
  <c r="G116" i="1"/>
  <c r="F116" i="1"/>
  <c r="E116" i="1"/>
  <c r="D116" i="1"/>
  <c r="M100" i="1"/>
  <c r="M96" i="1" s="1"/>
  <c r="M95" i="1" s="1"/>
  <c r="M27" i="1" s="1"/>
  <c r="L100" i="1"/>
  <c r="L96" i="1" s="1"/>
  <c r="L95" i="1" s="1"/>
  <c r="L27" i="1" s="1"/>
  <c r="K100" i="1"/>
  <c r="J100" i="1"/>
  <c r="I100" i="1"/>
  <c r="I96" i="1" s="1"/>
  <c r="I95" i="1" s="1"/>
  <c r="I27" i="1" s="1"/>
  <c r="H100" i="1"/>
  <c r="H96" i="1" s="1"/>
  <c r="H95" i="1" s="1"/>
  <c r="H27" i="1" s="1"/>
  <c r="G100" i="1"/>
  <c r="F100" i="1"/>
  <c r="E100" i="1"/>
  <c r="E96" i="1" s="1"/>
  <c r="E95" i="1" s="1"/>
  <c r="E27" i="1" s="1"/>
  <c r="D100" i="1"/>
  <c r="D96" i="1" s="1"/>
  <c r="D95" i="1" s="1"/>
  <c r="D27" i="1" s="1"/>
  <c r="K96" i="1"/>
  <c r="K95" i="1" s="1"/>
  <c r="K27" i="1" s="1"/>
  <c r="J96" i="1"/>
  <c r="J95" i="1" s="1"/>
  <c r="J27" i="1" s="1"/>
  <c r="G96" i="1"/>
  <c r="G95" i="1" s="1"/>
  <c r="G27" i="1" s="1"/>
  <c r="F96" i="1"/>
  <c r="F95" i="1" s="1"/>
  <c r="F27" i="1" s="1"/>
  <c r="M92" i="1"/>
  <c r="L92" i="1"/>
  <c r="K92" i="1"/>
  <c r="K88" i="1" s="1"/>
  <c r="K33" i="1" s="1"/>
  <c r="K26" i="1" s="1"/>
  <c r="K25" i="1" s="1"/>
  <c r="K32" i="1" s="1"/>
  <c r="J92" i="1"/>
  <c r="J88" i="1" s="1"/>
  <c r="J33" i="1" s="1"/>
  <c r="J26" i="1" s="1"/>
  <c r="J25" i="1" s="1"/>
  <c r="J32" i="1" s="1"/>
  <c r="I92" i="1"/>
  <c r="H92" i="1"/>
  <c r="G92" i="1"/>
  <c r="G88" i="1" s="1"/>
  <c r="G33" i="1" s="1"/>
  <c r="G26" i="1" s="1"/>
  <c r="G25" i="1" s="1"/>
  <c r="G32" i="1" s="1"/>
  <c r="F92" i="1"/>
  <c r="F88" i="1" s="1"/>
  <c r="F33" i="1" s="1"/>
  <c r="F26" i="1" s="1"/>
  <c r="F25" i="1" s="1"/>
  <c r="F32" i="1" s="1"/>
  <c r="E92" i="1"/>
  <c r="D92" i="1"/>
  <c r="M88" i="1"/>
  <c r="L88" i="1"/>
  <c r="I88" i="1"/>
  <c r="H88" i="1"/>
  <c r="E88" i="1"/>
  <c r="D88" i="1"/>
  <c r="M84" i="1"/>
  <c r="L84" i="1"/>
  <c r="K84" i="1"/>
  <c r="J84" i="1"/>
  <c r="I84" i="1"/>
  <c r="H84" i="1"/>
  <c r="G84" i="1"/>
  <c r="F84" i="1"/>
  <c r="E84" i="1"/>
  <c r="D84" i="1"/>
  <c r="M80" i="1"/>
  <c r="M79" i="1" s="1"/>
  <c r="M33" i="1" s="1"/>
  <c r="M26" i="1" s="1"/>
  <c r="M25" i="1" s="1"/>
  <c r="M32" i="1" s="1"/>
  <c r="L80" i="1"/>
  <c r="L79" i="1" s="1"/>
  <c r="K80" i="1"/>
  <c r="J80" i="1"/>
  <c r="I80" i="1"/>
  <c r="I79" i="1" s="1"/>
  <c r="I33" i="1" s="1"/>
  <c r="I26" i="1" s="1"/>
  <c r="I25" i="1" s="1"/>
  <c r="I32" i="1" s="1"/>
  <c r="H80" i="1"/>
  <c r="H79" i="1" s="1"/>
  <c r="G80" i="1"/>
  <c r="F80" i="1"/>
  <c r="E80" i="1"/>
  <c r="E79" i="1" s="1"/>
  <c r="E33" i="1" s="1"/>
  <c r="E26" i="1" s="1"/>
  <c r="E25" i="1" s="1"/>
  <c r="E32" i="1" s="1"/>
  <c r="D80" i="1"/>
  <c r="D79" i="1" s="1"/>
  <c r="K79" i="1"/>
  <c r="J79" i="1"/>
  <c r="G79" i="1"/>
  <c r="F79" i="1"/>
  <c r="M76" i="1"/>
  <c r="L76" i="1"/>
  <c r="K76" i="1"/>
  <c r="J76" i="1"/>
  <c r="I76" i="1"/>
  <c r="H76" i="1"/>
  <c r="G76" i="1"/>
  <c r="F76" i="1"/>
  <c r="E76" i="1"/>
  <c r="D76" i="1"/>
  <c r="M41" i="1"/>
  <c r="L41" i="1"/>
  <c r="K41" i="1"/>
  <c r="J41" i="1"/>
  <c r="I41" i="1"/>
  <c r="H41" i="1"/>
  <c r="G41" i="1"/>
  <c r="F41" i="1"/>
  <c r="E41" i="1"/>
  <c r="D41" i="1"/>
  <c r="M34" i="1"/>
  <c r="L34" i="1"/>
  <c r="K34" i="1"/>
  <c r="J34" i="1"/>
  <c r="I34" i="1"/>
  <c r="H34" i="1"/>
  <c r="G34" i="1"/>
  <c r="F34" i="1"/>
  <c r="E34" i="1"/>
  <c r="D34" i="1"/>
  <c r="M31" i="1"/>
  <c r="L31" i="1"/>
  <c r="K31" i="1"/>
  <c r="J31" i="1"/>
  <c r="I31" i="1"/>
  <c r="H31" i="1"/>
  <c r="G31" i="1"/>
  <c r="F31" i="1"/>
  <c r="E31" i="1"/>
  <c r="D31" i="1"/>
  <c r="M30" i="1"/>
  <c r="L30" i="1"/>
  <c r="K30" i="1"/>
  <c r="J30" i="1"/>
  <c r="I30" i="1"/>
  <c r="H30" i="1"/>
  <c r="G30" i="1"/>
  <c r="F30" i="1"/>
  <c r="E30" i="1"/>
  <c r="D30" i="1"/>
  <c r="M29" i="1"/>
  <c r="K29" i="1"/>
  <c r="J29" i="1"/>
  <c r="I29" i="1"/>
  <c r="G29" i="1"/>
  <c r="F29" i="1"/>
  <c r="E29" i="1"/>
  <c r="M28" i="1"/>
  <c r="L28" i="1"/>
  <c r="K28" i="1"/>
  <c r="I28" i="1"/>
  <c r="H28" i="1"/>
  <c r="G28" i="1"/>
  <c r="E28" i="1"/>
  <c r="D28" i="1"/>
  <c r="H33" i="1" l="1"/>
  <c r="H26" i="1" s="1"/>
  <c r="H25" i="1" s="1"/>
  <c r="H32" i="1" s="1"/>
  <c r="D33" i="1"/>
  <c r="D26" i="1" s="1"/>
  <c r="D25" i="1" s="1"/>
  <c r="D32" i="1" s="1"/>
  <c r="L33" i="1"/>
  <c r="L26" i="1" s="1"/>
  <c r="L25" i="1" s="1"/>
  <c r="L32" i="1" s="1"/>
</calcChain>
</file>

<file path=xl/sharedStrings.xml><?xml version="1.0" encoding="utf-8"?>
<sst xmlns="http://schemas.openxmlformats.org/spreadsheetml/2006/main" count="573" uniqueCount="379">
  <si>
    <t>Приложение N 8</t>
  </si>
  <si>
    <t>к приказу Минэнерго России</t>
  </si>
  <si>
    <t>от 25 апреля 2018 г. N 320</t>
  </si>
  <si>
    <t xml:space="preserve">            Форма 19. Отчет о достигнутых результатах в части,</t>
  </si>
  <si>
    <t xml:space="preserve">       касающейся расширения пропускной способности, снижения потерь</t>
  </si>
  <si>
    <t xml:space="preserve">        в сетях и увеличения резерва для присоединения потребителей</t>
  </si>
  <si>
    <t xml:space="preserve">              отдельно по каждому центру питания напряжением</t>
  </si>
  <si>
    <t xml:space="preserve"> 35 кВ и выше (квартальный)</t>
  </si>
  <si>
    <t>за 1 квартал 2023 года</t>
  </si>
  <si>
    <r>
      <t xml:space="preserve">    Отчет о реализации инвестиционной программы </t>
    </r>
    <r>
      <rPr>
        <u/>
        <sz val="12"/>
        <rFont val="Times New Roman"/>
        <family val="1"/>
        <charset val="204"/>
      </rPr>
      <t>Акционерное общество "Югорская региональная электросетевая компания"</t>
    </r>
  </si>
  <si>
    <t xml:space="preserve">                                                  полное наименование субъекта электроэнергетики</t>
  </si>
  <si>
    <t xml:space="preserve">                                                    </t>
  </si>
  <si>
    <r>
      <t xml:space="preserve">                    Год раскрытия информации: 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 год</t>
    </r>
  </si>
  <si>
    <t xml:space="preserve">           Утвержденные плановые значения показателей приведены</t>
  </si>
  <si>
    <r>
      <t xml:space="preserve">     в соответствии с  </t>
    </r>
    <r>
      <rPr>
        <u/>
        <sz val="12"/>
        <rFont val="Times New Roman"/>
        <family val="1"/>
        <charset val="204"/>
      </rPr>
      <t>Приказом Департамента жилищно-коммунального комплекса и энергетики ХМАО-Югры от 31.08.2022 № 33-Пр-75</t>
    </r>
  </si>
  <si>
    <t xml:space="preserve">                      реквизиты решения органа исполнительной власти, 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</si>
  <si>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</si>
  <si>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
</t>
  </si>
  <si>
    <t xml:space="preserve">Идентификатор инвестиционного проекта
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</si>
  <si>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</si>
  <si>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</si>
  <si>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</si>
  <si>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</si>
  <si>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</si>
  <si>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 x ч/год</t>
  </si>
  <si>
    <t xml:space="preserve">факт на 01.01.2023 года </t>
  </si>
  <si>
    <t>факт на конец отчетного периода</t>
  </si>
  <si>
    <t>факт 2022 года  (на 01.01.2023 года)</t>
  </si>
  <si>
    <t>11.1.</t>
  </si>
  <si>
    <t>11.2.</t>
  </si>
  <si>
    <t>11.3.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</si>
  <si>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</si>
  <si>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</si>
  <si>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</si>
  <si>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</si>
  <si>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</si>
  <si>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</si>
  <si>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</si>
  <si>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</si>
  <si>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</si>
  <si>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</si>
  <si>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</si>
  <si>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</si>
  <si>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</si>
  <si>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</si>
  <si>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</si>
  <si>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</si>
  <si>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Ханты-Мансийский автономный округ-Югра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</si>
  <si>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</si>
  <si>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</si>
  <si>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</si>
  <si>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</si>
  <si>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</si>
  <si>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</si>
  <si>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Строительство ЛЭП 0,4 кВ ориентировочной протяженностью 0,043 км для электроснабжения станции связи "КС-11" в районе 6 км. автодороги Югорск-Агириш, кадастровый квартал 86:22:0004001, г. Югорск</t>
  </si>
  <si>
    <t>нд</t>
  </si>
  <si>
    <t>Строительство ЛЭП 0,4 кВ ориентировочной протяженностью 0,090 км. для электроснабжения базовой станции сотовой связи на части ЗУ № 86:06:0020701:4, номер образуемого ЗУ 86:06:0020701:4/ЧЗУ1 в д. Юильск, Белоярского р-на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</si>
  <si>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</si>
  <si>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</si>
  <si>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ЛЭП 0,4 кВ ориентировочной протяженностью 0,040 км для электроснабжения Автомойки по адресу г.Белоярский, кадастровый номер ЗУ 86:06:0020109:4632</t>
  </si>
  <si>
    <t>Строительство ЛЭП 0,4 кВ ориентировочной протяженностью 0,027 км для электроснабжения Автомойки по адресу ул. Авиационная, з/у 20 А в г.Нягань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</si>
  <si>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</si>
  <si>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</si>
  <si>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КТП-10/0,4 кВ, ЛЭП-10 кВ для электроснабжения микрорайона жилой застройки в границах ул. Нефтяников – пр. Набережный – ул. Дзержинского – ул. Береговая в г. Сургут. 3 этап.</t>
  </si>
  <si>
    <t>J_ТПСг-0251</t>
  </si>
  <si>
    <t>РТП 6/0,4 кВ, ЛЭП 6 кВ для электроснабжения котельной №1 по проспекту Нефтяников, 18 в г. Когалым</t>
  </si>
  <si>
    <t>K_ТПКг-0419</t>
  </si>
  <si>
    <t>Сети электроснабжения музейно-туристического комплекса "Ворота в Югру" в городе Югорске</t>
  </si>
  <si>
    <t>I_ТПЮг-0140</t>
  </si>
  <si>
    <t>Строительство ВЛЗ 6 кВ ориентировочной протяженностью 0,06 км для электроснабжения средней школы по ул. Братьев Гурьяновых, д.15 в пгт Березово Березовского района</t>
  </si>
  <si>
    <t>K_ТПБр-0417</t>
  </si>
  <si>
    <t>Строительство КТП 10/0,4 кВ 0,5 МВА, ЛЭП 10-0,4 кВ ориентировочной протяженностью 0,4 км для электроснабжения школы на 1100 мест в границах улиц Ленина-Гагарина-Юбилейная-Железнодорожная в г.п. Советский Советского района</t>
  </si>
  <si>
    <t>K_ТПСв-0400</t>
  </si>
  <si>
    <t>Строительство КТП 10/0,4 кВ мощностью 0,25 МВА, ЛЭП 10-0,4 кВ ориентировочной протяженностью 0,4 км для электроснабжения жилых домов по ул. Таежная-пер. Спортивный в п. Пионерский Советского района</t>
  </si>
  <si>
    <t>H_ТПСв-0110</t>
  </si>
  <si>
    <t>Строительство КТП 10/0,4 кВ мощностью 0,8 МВА, ЛЭП 10 кВ ориентировочной протяженностью 0,9 км для электроснабжения  Поликлиники в п. Луговой Кондинского района</t>
  </si>
  <si>
    <t>K_ТПКн-0396</t>
  </si>
  <si>
    <t>Строительство КТП 10/0,4 кВ мощностью 0,8 МВА, ЛЭП-10 кВ ориентировочной протяженностью 0,2 км для электроснабжения жилых домов в микрорайоне №9 в г. Нягань</t>
  </si>
  <si>
    <t>H_ТПНг-0097</t>
  </si>
  <si>
    <t>Строительство КТП 10/0,4 кВ мощностью 1,26 МВА, ЛЭП 10 кВ ориентировочной протяженностью 0,25 км для электроснабжения общеобразовательной школы на 900 мест в г. Югорске</t>
  </si>
  <si>
    <t>H_ТПЮг-0135</t>
  </si>
  <si>
    <t>Строительство КТП 10/0,4 кВ мощностью 1,26 МВА, ЛЭП 10-0,4 кВ ориентировочной протяженностью 0,24 км для электроснабжения Пождепо  по ул. Бардакова, 46а в с. Болчары Кондинского района</t>
  </si>
  <si>
    <t>H_ТПКн-0085</t>
  </si>
  <si>
    <t xml:space="preserve">Строительство КТП 10/0,4 кВ мощностью 1,26 МВА, ЛЭП 10-0,4 кВ ориентировочной протяженностью 0,55 км для электроснабжения Храма по ул. Киевская, 2 в с. Болчары Кондинского района </t>
  </si>
  <si>
    <t>H_ТПКн-0087</t>
  </si>
  <si>
    <t>Строительство КТП 10/0,4 кВ мощностью 1,26 МВА, ЛЭП 10-0,4 кВ ориентировочной протяженностью 0,7 км для электроснабжения амбулатории в с. Болчары Кондинского района</t>
  </si>
  <si>
    <t>H_ТПКн-0084</t>
  </si>
  <si>
    <t>Строительство КТП 10/0,4 кВ мощностью 1,6 МВА, ЛЭП 10-0,4 кВ ориентировочной протяженностью 5 км для электроснабжения ИЖС в микрорайонах № 5, 6, 7 жилого района «Центральный» в г. Нягань</t>
  </si>
  <si>
    <t>H_ТПНг-0096</t>
  </si>
  <si>
    <t>Строительство КТП 10/0,4 кВ мощностью 2 МВА, ЛЭП 10-0,4 кВ ориентировочной протяженностью 0,9 км для электроснабжения общеобразовательной школы по улице 20 Лет Нягани в г. Нягань</t>
  </si>
  <si>
    <t>J_ТПНг-0293</t>
  </si>
  <si>
    <t>Строительство КТП 10/0,4 кВ мощностью 4,4 МВА, ЛЭП 10-0,4 кВ ориентировочной протяженностью 3,72 км для электроснабжения объектов микрорайона 48 в г. Сургут</t>
  </si>
  <si>
    <t>J_ТПСг-0298</t>
  </si>
  <si>
    <t>Строительство КТП 10/0,4 кВ мощнотью 0,4 МВА, ЛЭП 10 кВ ориентировочной протяженностью 0,5 км для электроснабжения  предприятия растениеводства (Зеленая зона) в г. Югорске</t>
  </si>
  <si>
    <t>H_ТПЮг-0138</t>
  </si>
  <si>
    <t>Строительство ЛЭП 0,4 кВ ориентировочной протяженностью 0,27 км для электроснабжения  Центра культурного развития в п. Половинка Кондинского района</t>
  </si>
  <si>
    <t>K_ТПКн-0394</t>
  </si>
  <si>
    <t>Строительство ЛЭП 10-0,4 кВ ориентировочной протяженностью 1,25 км для электроснабжения средней общеобразовательной школы № 1 в г. Советский Советского района</t>
  </si>
  <si>
    <t>M_ТПСв-0638</t>
  </si>
  <si>
    <t>Строительство ЛЭП 10-0,4 кВ ориентировочной протяженностью 8,4 км, КТП-10/0,4 кВ мощностью 2,9 МВА для электроснабжения ИЖС в Юго-западном микрорайоне в пгт. Березово Березовского района</t>
  </si>
  <si>
    <t>H_ТПБр-0075</t>
  </si>
  <si>
    <t>Строительство ЛЭП-0,4 кВ ориентировочной протяженностью 0,3 км для электроснабжения блочно-модульной котельной по ул. 20 лет Нягани в г. Нягань</t>
  </si>
  <si>
    <t>M_ТПНг-0609</t>
  </si>
  <si>
    <t>Строительство ТП 10/0,4 кВ мощностью 0,8 МВА, ЛЭП 10-0,4 кВ ориентировочной протяженностью 1 км для электроснабжения объекта "Мечеть на 500 мест в г. Нягань по ул. Ленина,35</t>
  </si>
  <si>
    <t>M_ТПНг-0636</t>
  </si>
  <si>
    <t>Строительство ТП 10/0,4 кВ мощностью 0,8 МВА, ЛЭП 10-0,4 кВ ориентировочной протяженностью 1,2 км для электроснабжения объекта "Концертный зал на 500 мест в г. Нягань по ул. Ленина, 31 (Театр)"</t>
  </si>
  <si>
    <t>M_ТПНг-0635</t>
  </si>
  <si>
    <t>Строительство ТП 10/0,4 кВ мощностью 1,26 МВА, ЛЭП 10-0,4 кВ ориентировочной протяженностью 0,2 км для электроснабжения объекта "Физкультурно-спортивный комплекс с бассейном в г. Нягань по ул. Декабристов,58"</t>
  </si>
  <si>
    <t>M_ТПНг-0633</t>
  </si>
  <si>
    <t>Строительство ТП 10/0,4 кВ мощностью 1,26 МВА, ЛЭП 10-0,4 кВ ориентировочной протяженностью 1 км для электроснабжения объекта "Общеобразовательная школа на 900 мест в г. Нягань 10 мкр.,10"</t>
  </si>
  <si>
    <t>M_ТПНг-0634</t>
  </si>
  <si>
    <t>Строительство ТП-10/0,4 кВ мощностью 1,26 МВА, ЛЭП 10 кВ ориентировочной протяженностью 1,320 км для электроснабжения школы по ул. Сибирская в г. Когалым</t>
  </si>
  <si>
    <t>M_ТПКг-0642</t>
  </si>
  <si>
    <t>Строительство ТП-10/0,4 кВ мощностью 2,5 МВА, ЛЭП-10 кВ ориентировочной протяженностью 2,2 км для электроснабжения котельной ЛХК (лечебно хирургический комплекс) в г. Нягань</t>
  </si>
  <si>
    <t>M_ТПНг-0607</t>
  </si>
  <si>
    <t>Строительство ТП-10/0,4 кВ мощностью 4 МВА, ЛЭП 10 кВ ориентировочной протяженностью 8 км для электроснабжения жилого комплекса Философский камень в г. Когалым</t>
  </si>
  <si>
    <t>M_ТПКг-0641</t>
  </si>
  <si>
    <t>Строительство ТП-10/0,4 кВ мощностью 5 МВА, ЛЭП 10 кВ ориентировочной протяженностью 0,6 км для электроснабжения музейного комплекса в г. Когалым</t>
  </si>
  <si>
    <t>M_ТПКг-0639</t>
  </si>
  <si>
    <t>ТП 10/0,4 кВ, ЛЭП 10 кВ для электроснабжения Вейк-парка в г. Когалым</t>
  </si>
  <si>
    <t>M_ТПКг-0591</t>
  </si>
  <si>
    <t>ТП 10/0,4 кВ, ЛЭП 10 кВ для электроснабжения музыкальной школы в г. Когалыме</t>
  </si>
  <si>
    <t>L_ТПКг-0499</t>
  </si>
  <si>
    <t>ТП 10/0,4 кВ, ЛЭП 10-0,4 кВ  для электроснабжения средней общеобразовательной школы на 1125 мест по  ул. Интернациональная, 149 в Восточном микрорайоне г. Нягани</t>
  </si>
  <si>
    <t>H_ТПНг-0100</t>
  </si>
  <si>
    <t>ТП-10/0,4 кВ, ЛЭП-10 кВ для электроснабжения технического центра в г. Когалым</t>
  </si>
  <si>
    <t>L_ТПКг-0496</t>
  </si>
  <si>
    <t>ТП-10/0,4 кВ, ЛЭП-10 кВ для электроснабжения футбольного манежа в г. Когалым</t>
  </si>
  <si>
    <t>L_ТПКг-0497</t>
  </si>
  <si>
    <t>Строительство КТП 6/0,4 кВ мощностью 0,5 МВА, ЛЭП 6 кВ ориентировочной протяженнностью 0,06 км для электроснабжения поликлиники по ул. Лесная в п. Мулымья Кондинского района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</si>
  <si>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</si>
  <si>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</si>
  <si>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</si>
  <si>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</si>
  <si>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</si>
  <si>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</si>
  <si>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</si>
  <si>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</si>
  <si>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</si>
  <si>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</si>
  <si>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</si>
  <si>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</si>
  <si>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</si>
  <si>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</si>
  <si>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</si>
  <si>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</si>
  <si>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</si>
  <si>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</si>
  <si>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РП 10 кВ, ЛЭП 10 кВ по ул. Северная в г. Когалым</t>
  </si>
  <si>
    <t>M_ПКг-0603</t>
  </si>
  <si>
    <t>Строительство ЛЭП-6 кВ ориентировочной протяженностью 4,5 км, ТП-6/0,4 кВ мощностью 0,8 МВА для электроснабжения базы отдыха Северянка в г. Белоярский</t>
  </si>
  <si>
    <t>M_СБл-0604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</si>
  <si>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</si>
  <si>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</si>
  <si>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ЗРУ-10 кВ ПС 110/10 кВ "Западная" в г. Ханты-Мансийск. 3 этап</t>
  </si>
  <si>
    <t>G_ТПХмр-0142</t>
  </si>
  <si>
    <t>ПС 110/35/10 кВ "Юмас" в п.г.т. Междуреченский Кондинского района</t>
  </si>
  <si>
    <t>G_ТПКн-0143</t>
  </si>
  <si>
    <t>ПС 110/35/10 кВ "Юмас"</t>
  </si>
  <si>
    <t>Ханты-Мансийский автономный округ-Югра, Кондинский район, п.г.т. Междуреченский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</si>
  <si>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</si>
  <si>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</si>
  <si>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</si>
  <si>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</si>
  <si>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</si>
  <si>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</si>
  <si>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 ПС 10/35 Фарада в п.г.т. Кондинское Кондинского района</t>
  </si>
  <si>
    <t>M_РКн-0631</t>
  </si>
  <si>
    <t>Модернизация ПС 35/10 Тесла в п.г.т. Кондинское Кондинского района</t>
  </si>
  <si>
    <t>M_РКн-0632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</si>
  <si>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</si>
  <si>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</si>
  <si>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РУ-10кВ и РУ-0,4кВ ЦРП№2-8 в г. Когалым</t>
  </si>
  <si>
    <t>L_РКг-0504</t>
  </si>
  <si>
    <t>Модернизация устройств РЗА на ПС 110 кВ "МДФ" Кондинского района</t>
  </si>
  <si>
    <t>M_РКн-0643</t>
  </si>
  <si>
    <t>Модернизация электрооборудования  РУ-0,4кВ  ТП№2-47 в г. Когалым</t>
  </si>
  <si>
    <t>M_РКг-0614</t>
  </si>
  <si>
    <t>Модернизация электрооборудования  РУ-0,4кВ  ТП№2-48 в г. Когалым</t>
  </si>
  <si>
    <t>M_РКг-0615</t>
  </si>
  <si>
    <t>Модернизация электрооборудования  РУ-0,4кВ  ТП№2-53 в г. Когалым</t>
  </si>
  <si>
    <t>M_РКг-0616</t>
  </si>
  <si>
    <t>Модернизация электрооборудования РУ-10кВ и РУ-0,4кВ  ТП№2-1 в г. Когалым</t>
  </si>
  <si>
    <t>M_РКг-0613</t>
  </si>
  <si>
    <t>Модернизация электрооборудования РУ-10кВ и РУ-0,4кВ ЦРП№2-13 в г. Когалым</t>
  </si>
  <si>
    <t>M_РКг-0611</t>
  </si>
  <si>
    <t>Модернизация электрооборудования РУ-10кВ ТП№2-72 в г. Когалым</t>
  </si>
  <si>
    <t>M_РКг-0612</t>
  </si>
  <si>
    <t>Модернизация электрооборудования РУ-10кВ ЦРП№2-11 в г. Когалым</t>
  </si>
  <si>
    <t>M_РКг-0610</t>
  </si>
  <si>
    <t>Организация ТИ и ТС телеуправлением и средствами технологической связи на ПС 35-220 кВ</t>
  </si>
  <si>
    <t>G_РХМАО-0146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</si>
  <si>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</si>
  <si>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</si>
  <si>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</si>
  <si>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</si>
  <si>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</si>
  <si>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</si>
  <si>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Монтаж пункта повышения напряжения на двухцепной ВЛЗ-10 кВ «Кедровое», «Болчары» мощностью 2*4000 кВА в селе Болчары Кондинского района</t>
  </si>
  <si>
    <t>M_ПКн-0599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</si>
  <si>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</si>
  <si>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</si>
  <si>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</si>
  <si>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</si>
  <si>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Обеспечение коммерческого учета электрической энергии (мощности) по договорам на технологическое присоединение</t>
  </si>
  <si>
    <t>L_ПУХМАО-0503</t>
  </si>
  <si>
    <t>Создание точек учета розничного рынка электроэнергии Белоярского района</t>
  </si>
  <si>
    <t>K_ПУХМАО-0418</t>
  </si>
  <si>
    <t>Создание точек учета розничного рынка электроэнергии Березовского района</t>
  </si>
  <si>
    <t>J_ПУХМАО-0279</t>
  </si>
  <si>
    <t>Создание точек учета розничного рынка электроэнергии г. Когалым</t>
  </si>
  <si>
    <t>L_ПУХМАО-0502</t>
  </si>
  <si>
    <t>Создание точек учета розничного рынка электроэнергии г. Нягань</t>
  </si>
  <si>
    <t>J_ПУХМАО-0278</t>
  </si>
  <si>
    <t>Создание точек учета розничного рынка электроэнергии г. Югорск</t>
  </si>
  <si>
    <t>J_ПУХМАО-0277</t>
  </si>
  <si>
    <t>Создание точек учета розничного рынка электроэнергии Кондинского района</t>
  </si>
  <si>
    <t>L_ПУХМАО-0500</t>
  </si>
  <si>
    <t>Создание точек учета розничного рынка электроэнергии Советского района</t>
  </si>
  <si>
    <t>K_ПУХМАО-0403</t>
  </si>
  <si>
    <t>Создание точек учета розничного рынка электроэнергии Ханты-Мансийского района</t>
  </si>
  <si>
    <t>L_ПУХМАО-0501</t>
  </si>
  <si>
    <t>Обеспечение коммерческого учета электрической энергии (мощности) по договорам на технологическое присоединение (ТП)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</si>
  <si>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</si>
  <si>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</si>
  <si>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</si>
  <si>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</si>
  <si>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</si>
  <si>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</si>
  <si>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</si>
  <si>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</si>
  <si>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</si>
  <si>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</si>
  <si>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</si>
  <si>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</si>
  <si>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</si>
  <si>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</si>
  <si>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</si>
  <si>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</si>
  <si>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</si>
  <si>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</si>
  <si>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</si>
  <si>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</si>
  <si>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</si>
  <si>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</si>
  <si>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</si>
  <si>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</si>
  <si>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</si>
  <si>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</si>
  <si>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</si>
  <si>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</si>
  <si>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</t>
  </si>
  <si>
    <t>КТП 10/0,4 кВ, ЛЭП 10-0,4 кВ для электроснабжения с/т "Строитель" в г. Советский Советского района</t>
  </si>
  <si>
    <t>H_ТПСв-0115</t>
  </si>
  <si>
    <t>КТП 10/0,4 кВ, ЛЭП 10-0,4 кВ для электроснабжения СНТ "Лесовик" в г. Советский Советского района</t>
  </si>
  <si>
    <t>H_ТПСв-0037</t>
  </si>
  <si>
    <t>КТП 10/0,4 кВ, ЛЭП 10-0,4 кВ для электроснабжения СОТ "Гудок"в г. Советский Советского района</t>
  </si>
  <si>
    <t>H_ТПСв-0112</t>
  </si>
  <si>
    <t>КТП 6/0,4 кВ, ЛЭП 6-0,4 кВ для электроснабжения ИЖС в границах ул. Береговая, Дорожников, Олимпийская и пр. Нефтяников в г. Когалым</t>
  </si>
  <si>
    <t>H_ТПКг-0076</t>
  </si>
  <si>
    <t>ЛЭП 10 кВ на участках ЦРП№2-4 – КТП-3 – КТП-4 в г. Когалым</t>
  </si>
  <si>
    <t>H_СКг-0165</t>
  </si>
  <si>
    <t>ЛЭП 35 кВ и ПС "Назарово" в г.п. Мулымья Кондинского района</t>
  </si>
  <si>
    <t>G_СКн-0168</t>
  </si>
  <si>
    <t>ПС 35/10 кВ "Назарово"</t>
  </si>
  <si>
    <t>Ханты-Мансийский автономный округ-Югра, Кондинский район, г.п. Мулымья</t>
  </si>
  <si>
    <t>ЛЭП 6 кВ от ПС-35/6 кВ №35 до ЦРП-13 в п. Пионерный г. Когалым</t>
  </si>
  <si>
    <t>H_СКг-0163</t>
  </si>
  <si>
    <t>Организация ТИ и ТС телеуправлением и средствами технологической связи на ПС 35-220кВ. 
Система ТИ и ТС</t>
  </si>
  <si>
    <t>G_СХМАО-0191</t>
  </si>
  <si>
    <t>ПС 110/6 кВ "Лорба" в Октябрьском районе ХМАО-Югры</t>
  </si>
  <si>
    <t>G_СОк-0177</t>
  </si>
  <si>
    <t>ПС 110/6 кВ "Лорба"</t>
  </si>
  <si>
    <t>Ханты-Мансийский автономный округ-Югра, Октябрьский район, б.н.п. Лорба</t>
  </si>
  <si>
    <t>РП 10 кВ со встроенной ТП 10/0,4 кВ, КЛ 10 кВ для электроснабжения объектов в 10 мкр. г. Нягань</t>
  </si>
  <si>
    <t>L_СНг-0508</t>
  </si>
  <si>
    <t>РП-10 кВ, КЛ-10 кВ по ул. Уральская в г.Нягань</t>
  </si>
  <si>
    <t>L_CНг-0436</t>
  </si>
  <si>
    <t>РП-6 кВ со встроенной ТП-6/0,4 кВ,  КТП-10/0,4 кВ,  ЛЭП-10 кВ, ЛЭП-6 кВ, ЛЭП-0,4 кВ в г. Белоярский. 
КТП 10/0,4 кВ с сетями электроснабжения 10-0,4 кВ в границах ул. Центральная, ул. Южная, ул. Сухарева.
1 этап строительства</t>
  </si>
  <si>
    <t>G_СБл-0155</t>
  </si>
  <si>
    <t>Сети электроснабжения 10-0,4 кВ  с ТП 10/0,4кВ в п. Агириш 1, 2 очередь</t>
  </si>
  <si>
    <t>G_ССв-0180</t>
  </si>
  <si>
    <t>Сети электроснабжения 10-0,4 кВ, КТП-10/0,4 кВ в мкр. "Зеленая зона" г. Югорск (3 этап)</t>
  </si>
  <si>
    <t>G_СЮг-0187</t>
  </si>
  <si>
    <t>Сети электроснабжения 10-0,4кВ, КТП 10/0,4 кВ с монтажом АИИСКУЭ 3 уровня в г.Советский (1 этап)</t>
  </si>
  <si>
    <t>G_ССв-0181</t>
  </si>
  <si>
    <t>Строительство ВЛ-10 кВ ориентировочной протяженностью 2,2 км фидер "Лесокомбинат" ПС 110/10 кВ "Геологическая" в г. Югорск</t>
  </si>
  <si>
    <t>M_СЮг-0629</t>
  </si>
  <si>
    <t>Строительство ВЛ-10 кВ ориентировочной протяженностью 5,8 км фидер "Нижний склад" ПС 110/10 кВ "Геологическая" в г. Югорск</t>
  </si>
  <si>
    <t>M_СЮг-0627</t>
  </si>
  <si>
    <t>Строительство ВЛ-10 кВ фидер "Лесозавод" ПС 110/10 кВ "Геологическая" в г. Югорск</t>
  </si>
  <si>
    <t>M_СЮг-0628</t>
  </si>
  <si>
    <t>Строительство ВЛЗ-10 кВ ориентировочной протяженностью 4,52 МВА от ПС 220/110/10кВ "Картопья" до ЦРП "Советская в г. Советский</t>
  </si>
  <si>
    <t>M_ССв-0626</t>
  </si>
  <si>
    <t>Строительство КЛ 10 кВ ориентировочной протяженностью 1,591 км для перевода нагрузок с ТП№9-8-7 на РП-10 №9-8-12 в г. Югорск</t>
  </si>
  <si>
    <t>M_СЮг-0630</t>
  </si>
  <si>
    <t>Строительство КЛ-0,4кВ ориентировочной протяженностью 0,2 км ж.д. ул. Бакинская, 13 в г. Когалым</t>
  </si>
  <si>
    <t>M_СКг-0622</t>
  </si>
  <si>
    <t>Строительство КЛ-0,4кВ ориентировочной протяженностью 0,2 км ж.д. ул. Бакинская,15 в г. Когалым</t>
  </si>
  <si>
    <t>M_СКг-0623</t>
  </si>
  <si>
    <t>Строительство КЛ-10 кВ ориентировочной протяженностью 0,6 км (ТП-2-11, ТП-2-31) в г. Когалым</t>
  </si>
  <si>
    <t>M_СКг-0621</t>
  </si>
  <si>
    <t>Строительство КЛ-10 кВ ориентировочной протяженностью 0,7 км (ТП-2-13, ТП-2-16) в г. Когалым</t>
  </si>
  <si>
    <t>M_СКг-0619</t>
  </si>
  <si>
    <t>Строительство КЛ-10 кВ ориентировочной протяженностью 1,7 км (ТП-2-59, ТП-2-61) в г. Когалым</t>
  </si>
  <si>
    <t>M_СКг-0620</t>
  </si>
  <si>
    <t>Строительство КЛ-10 кВ ориентировочной протяженностью 2,8 км от ПС Инга в г. Когалым</t>
  </si>
  <si>
    <t>M_СКг-0640</t>
  </si>
  <si>
    <t>Строительство КТП 10/0,4 кВ мощностью 0,4 МВА для электроснабжения с/т "Дружба" в г. Советский Советского района</t>
  </si>
  <si>
    <t>H_ТПСв-0114</t>
  </si>
  <si>
    <t>Строительство КТП 10/0,4 кВ мощностью 0,4 МВА, ЛЭП 0,4 кВ ориентировочной протяженностью 3 км для электроснабжения садовых участков по 15 проезду на территории бывшего вагон-городка КЛТПС в г. Нягани</t>
  </si>
  <si>
    <t>L_ТПНг-0482</t>
  </si>
  <si>
    <t>Строительство КТП 10/0,4 кВ мощностью 0,63 МВА для электроснабжения СНТ "Дорожник" в г. Советский Советского района</t>
  </si>
  <si>
    <t>H_ТПСв-0116</t>
  </si>
  <si>
    <t>Строительство ЛЭП 0,4 кВ ориентировочной протяженностью 3,5 км для электроснабжения ИЖС в жилом районе «Заречный» на территории бывшего вагон-городка Дустлик в г. Нягани</t>
  </si>
  <si>
    <t>L_ТПНг-0483</t>
  </si>
  <si>
    <t>Строительство ЛЭП 10-0,4 кВ ориентировочной протяженностью7,75 км для электроснабжения микрорайона "Озерный-2" в г. Белоярский  Белоярского района - 2 этап</t>
  </si>
  <si>
    <t>H_ТПБл-0073</t>
  </si>
  <si>
    <t>Строительство ЛЭП 10-0,4кВ ориентировочной протяженностью 24,907 км, КТП 10/0,4 кВ мощностью 4,120 МВА с монтажом АИИСКУЭ 3 уровня в г.Советский (2 этап)</t>
  </si>
  <si>
    <t>H_ССв-0182</t>
  </si>
  <si>
    <t>Строительство ЛЭП-10 кВ ориентировочной протяженностью 6,5 км от ПС 35/10 кВ "Ямки" до д. Сотник Кондинского района</t>
  </si>
  <si>
    <t>M_СКн-0600</t>
  </si>
  <si>
    <t>Строительство ТП 10/0,4 кВ мощностью 0,8 МВА взамен ТП 14-26, ЛЭП 10-0,4 кВ ориентировочной протяженностью 0,28 км в районе м-на Эдэм в г. Нягань</t>
  </si>
  <si>
    <t>M_СНг-0624</t>
  </si>
  <si>
    <t>Строительство ТП 10/0,4 мощностью 0,8 МВА взамен ТП 14-03, ЛЭП 10-0,4 кВ ориентировочной протяженностью 0,17 км в районе школы №2 в г. Нягань</t>
  </si>
  <si>
    <t>M_СНг-0625</t>
  </si>
  <si>
    <t>Строительство ТП№2-2 мощностью 1,26 МВА в г. Когалым</t>
  </si>
  <si>
    <t>M_СКг-0618</t>
  </si>
  <si>
    <t>Строительство ТП№2-52 мощностью 1,26 МВА в г. Когалым</t>
  </si>
  <si>
    <t>M_СКг-0617</t>
  </si>
  <si>
    <t>ТП 10/0,4 кВ, ЛЭП 10-0,4 кВ в районе сквера «Интернациональный» в г. Нягань</t>
  </si>
  <si>
    <t>L_СНг-0507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</si>
  <si>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</si>
  <si>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</si>
  <si>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</si>
  <si>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</si>
  <si>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</si>
  <si>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База электрических сетей АО "ЮРЭСК" в г. Нягань</t>
  </si>
  <si>
    <t>G_СНг-0193</t>
  </si>
  <si>
    <t>База электрических сетей АО "ЮРЭСК" в пгт. Березово</t>
  </si>
  <si>
    <t>H_СБр-0194</t>
  </si>
  <si>
    <t>База электрических сетей АО "ЮРЭСК" в пгт. Игрим</t>
  </si>
  <si>
    <t>H_СБр-0195</t>
  </si>
  <si>
    <t>Блочно-модульное здание участка УОиКПЭЭ и участка электрических сетей в г. Советский по адресу: г. Советский, ул. Коммунистическая, 47Б</t>
  </si>
  <si>
    <t>K_ССв-0404</t>
  </si>
  <si>
    <t>Покупка оборудования, не требующего монтажа ( автомобилей грузоподъемностью до 3,5 т. в количестве 21 шт.)</t>
  </si>
  <si>
    <t>M_ПХМАО-0646</t>
  </si>
  <si>
    <t>Покупка оборудования, не требующего монтажа (вездеходной техники, включая дополнительное оборудование к ней в количестве 2 шт.)</t>
  </si>
  <si>
    <t>M_ПХМАО-0648</t>
  </si>
  <si>
    <t>Покупка оборудования, не требующего монтажа (вычислительной техники в количестве 15 шт.)</t>
  </si>
  <si>
    <t>M_ПХМАО-0644</t>
  </si>
  <si>
    <t>Покупка оборудования, не требующего монтажа (оборудование для измерений, испытаний и диагностики электрооборудования в количестве 5 шт.)</t>
  </si>
  <si>
    <t>M_ПХМАО-0650</t>
  </si>
  <si>
    <t>Покупка оборудования, не требующего монтажа (оборудование релейной защиты и автоматики в количестве 1 шт.)</t>
  </si>
  <si>
    <t>M_ПХМАО-0652</t>
  </si>
  <si>
    <t>Покупка оборудования, не требующего монтажа (оргтехники в количестве 15 шт.)</t>
  </si>
  <si>
    <t>M_ПХМАО-0645</t>
  </si>
  <si>
    <t>Покупка оборудования, не требующего монтажа (резервные источники снабжения электрической энергией (РИСЭЭ) в количестве 6 шт.)</t>
  </si>
  <si>
    <t>M_ПХМАО-0649</t>
  </si>
  <si>
    <t>Покупка оборудования, не требующего монтажа (специнструмент и приспособления в количестве 12 шт.)</t>
  </si>
  <si>
    <t>M_ПХМАО-0651</t>
  </si>
  <si>
    <t>Покупка оборудования, не требующего монтажа (спецтехники в количестве 9 шт.)</t>
  </si>
  <si>
    <t>M_ПХМАО-0647</t>
  </si>
  <si>
    <t>Производственная база участка электрических сетей в с. Болчары Кондинского района</t>
  </si>
  <si>
    <t>K_СКн-0405</t>
  </si>
  <si>
    <t>Создание центра управления сетями АО "ЮРЭСК"</t>
  </si>
  <si>
    <t>M_СХМАО-0697</t>
  </si>
  <si>
    <t>Создание системы защиты информации в АО "ЮРЭСК"</t>
  </si>
  <si>
    <t>J_ПХМАО-0324</t>
  </si>
  <si>
    <t>Создание системы сбора и передачи информации (ССПИ) на ПС 110 кВ "Евра"</t>
  </si>
  <si>
    <t>G_СХМАО-0191_1</t>
  </si>
  <si>
    <t>Строительство забора Няганского филиала по адресу: ул. Сергинская, 27 (кадастровый номер ЗУ 86:13:020:2001:33)</t>
  </si>
  <si>
    <t>M_ПНг-0602</t>
  </si>
  <si>
    <t>Строительство ограждения территории на производственной базе по адресу: г.Ханты-Мансийск ул.Газовиков, д.7</t>
  </si>
  <si>
    <t>M_ПХм-0601</t>
  </si>
  <si>
    <t>Начальник отдела транспорта электроэнергии</t>
  </si>
  <si>
    <t>С.И. Зыков</t>
  </si>
  <si>
    <t>Начальник отдела технологического присоединения</t>
  </si>
  <si>
    <t>С.В. Пуртов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</si>
</sst>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0" xfId="0" applyFont="1"/>
    <xf numFmtId="0" fontId="3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2" applyFont="1" applyFill="1"/>
    <xf numFmtId="0" fontId="3" fillId="0" borderId="3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9" fontId="7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49" fontId="7" fillId="0" borderId="2" xfId="2" applyNumberFormat="1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/>
    </xf>
    <xf numFmtId="0" fontId="7" fillId="0" borderId="0" xfId="2" applyNumberFormat="1" applyFont="1" applyFill="1" applyBorder="1" applyAlignment="1">
      <alignment vertical="center" wrapText="1"/>
    </xf>
    <xf numFmtId="0" fontId="7" fillId="0" borderId="2" xfId="2" applyFont="1" applyFill="1" applyBorder="1" applyAlignment="1">
      <alignment horizontal="center" wrapText="1"/>
    </xf>
    <xf numFmtId="49" fontId="7" fillId="2" borderId="2" xfId="2" applyNumberFormat="1" applyFont="1" applyFill="1" applyBorder="1" applyAlignment="1">
      <alignment horizontal="center" vertical="center"/>
    </xf>
    <xf numFmtId="49" fontId="7" fillId="2" borderId="2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/>
    </xf>
    <xf numFmtId="0" fontId="7" fillId="2" borderId="0" xfId="2" applyNumberFormat="1" applyFont="1" applyFill="1" applyBorder="1" applyAlignment="1">
      <alignment vertical="center" wrapText="1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center" vertical="center" wrapText="1"/>
    </xf>
    <xf numFmtId="4" fontId="3" fillId="0" borderId="2" xfId="2" applyNumberFormat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vertical="center" wrapText="1"/>
    </xf>
    <xf numFmtId="49" fontId="3" fillId="0" borderId="2" xfId="2" applyNumberFormat="1" applyFont="1" applyFill="1" applyBorder="1" applyAlignment="1">
      <alignment horizontal="center" vertical="center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vertical="center" wrapText="1"/>
    </xf>
    <xf numFmtId="0" fontId="7" fillId="0" borderId="0" xfId="2" applyFont="1" applyFill="1" applyBorder="1" applyAlignment="1">
      <alignment vertical="center" wrapText="1"/>
    </xf>
    <xf numFmtId="49" fontId="9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4" fontId="9" fillId="0" borderId="2" xfId="2" applyNumberFormat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165" fontId="9" fillId="0" borderId="2" xfId="2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49" fontId="3" fillId="3" borderId="2" xfId="2" applyNumberFormat="1" applyFont="1" applyFill="1" applyBorder="1" applyAlignment="1">
      <alignment horizontal="center" vertical="center"/>
    </xf>
    <xf numFmtId="49" fontId="3" fillId="3" borderId="2" xfId="2" applyNumberFormat="1" applyFont="1" applyFill="1" applyBorder="1" applyAlignment="1">
      <alignment horizontal="left" vertical="center" wrapText="1"/>
    </xf>
    <xf numFmtId="0" fontId="3" fillId="3" borderId="2" xfId="2" applyFont="1" applyFill="1" applyBorder="1" applyAlignment="1">
      <alignment horizontal="center" vertical="center" wrapText="1"/>
    </xf>
    <xf numFmtId="4" fontId="3" fillId="3" borderId="2" xfId="2" applyNumberFormat="1" applyFont="1" applyFill="1" applyBorder="1" applyAlignment="1">
      <alignment horizontal="center" vertical="center"/>
    </xf>
    <xf numFmtId="0" fontId="11" fillId="3" borderId="0" xfId="2" applyFont="1" applyFill="1"/>
    <xf numFmtId="49" fontId="9" fillId="0" borderId="2" xfId="2" applyNumberFormat="1" applyFont="1" applyFill="1" applyBorder="1" applyAlignment="1">
      <alignment vertical="center" wrapText="1"/>
    </xf>
    <xf numFmtId="0" fontId="1" fillId="0" borderId="0" xfId="2" applyFont="1" applyFill="1"/>
    <xf numFmtId="49" fontId="3" fillId="0" borderId="2" xfId="2" applyNumberFormat="1" applyFont="1" applyFill="1" applyBorder="1" applyAlignment="1">
      <alignment horizontal="left" vertical="center" wrapText="1"/>
    </xf>
    <xf numFmtId="4" fontId="3" fillId="0" borderId="2" xfId="2" applyNumberFormat="1" applyFont="1" applyFill="1" applyBorder="1" applyAlignment="1">
      <alignment horizontal="center" vertical="center"/>
    </xf>
    <xf numFmtId="0" fontId="10" fillId="4" borderId="0" xfId="2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9" fontId="12" fillId="0" borderId="2" xfId="2" applyNumberFormat="1" applyFont="1" applyFill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vertical="center" wrapText="1"/>
    </xf>
    <xf numFmtId="49" fontId="9" fillId="0" borderId="2" xfId="2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vertical="center" wrapText="1"/>
    </xf>
    <xf numFmtId="0" fontId="9" fillId="0" borderId="0" xfId="3" applyFont="1" applyFill="1" applyBorder="1"/>
    <xf numFmtId="0" fontId="3" fillId="0" borderId="0" xfId="3" applyFont="1" applyFill="1" applyAlignment="1">
      <alignment horizontal="left" wrapText="1"/>
    </xf>
    <xf numFmtId="0" fontId="3" fillId="0" borderId="0" xfId="3" applyFont="1" applyFill="1"/>
    <xf numFmtId="4" fontId="3" fillId="0" borderId="0" xfId="3" applyNumberFormat="1" applyFont="1" applyFill="1"/>
    <xf numFmtId="0" fontId="3" fillId="0" borderId="0" xfId="3" applyFont="1" applyFill="1" applyBorder="1" applyAlignment="1">
      <alignment horizontal="left" wrapText="1"/>
    </xf>
    <xf numFmtId="0" fontId="11" fillId="0" borderId="0" xfId="4" applyNumberFormat="1" applyFont="1" applyFill="1"/>
    <xf numFmtId="0" fontId="3" fillId="0" borderId="0" xfId="3" applyNumberFormat="1" applyFont="1" applyFill="1" applyAlignment="1">
      <alignment wrapText="1"/>
    </xf>
    <xf numFmtId="0" fontId="3" fillId="0" borderId="0" xfId="3" applyNumberFormat="1" applyFont="1" applyFill="1"/>
    <xf numFmtId="0" fontId="3" fillId="0" borderId="0" xfId="3" applyFont="1" applyFill="1" applyAlignment="1">
      <alignment horizontal="left" vertical="center" wrapText="1"/>
    </xf>
    <xf numFmtId="0" fontId="3" fillId="0" borderId="0" xfId="3" applyFont="1" applyFill="1" applyBorder="1" applyAlignment="1">
      <alignment horizontal="left"/>
    </xf>
    <xf numFmtId="0" fontId="3" fillId="0" borderId="0" xfId="3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9" fillId="0" borderId="2" xfId="2" applyNumberFormat="1" applyFont="1" applyFill="1" applyBorder="1" applyAlignment="1">
      <alignment horizontal="center" vertical="center" wrapText="1"/>
    </xf>
    <xf numFmtId="4" fontId="9" fillId="0" borderId="2" xfId="2" applyNumberFormat="1" applyFont="1" applyFill="1" applyBorder="1" applyAlignment="1">
      <alignment horizontal="center" vertical="center" wrapText="1"/>
    </xf>
    <xf numFmtId="49" fontId="7" fillId="5" borderId="2" xfId="2" applyNumberFormat="1" applyFont="1" applyFill="1" applyBorder="1" applyAlignment="1">
      <alignment horizontal="center" vertical="center"/>
    </xf>
    <xf numFmtId="49" fontId="7" fillId="5" borderId="2" xfId="2" applyNumberFormat="1" applyFont="1" applyFill="1" applyBorder="1" applyAlignment="1">
      <alignment horizontal="center" vertical="center" wrapText="1"/>
    </xf>
    <xf numFmtId="0" fontId="3" fillId="5" borderId="2" xfId="2" applyFont="1" applyFill="1" applyBorder="1" applyAlignment="1">
      <alignment horizontal="center" vertical="center" wrapText="1"/>
    </xf>
    <xf numFmtId="4" fontId="3" fillId="5" borderId="2" xfId="2" applyNumberFormat="1" applyFont="1" applyFill="1" applyBorder="1" applyAlignment="1">
      <alignment horizontal="center" vertical="center"/>
    </xf>
    <xf numFmtId="0" fontId="7" fillId="5" borderId="0" xfId="2" applyNumberFormat="1" applyFont="1" applyFill="1" applyBorder="1" applyAlignment="1">
      <alignment vertical="center" wrapText="1"/>
    </xf>
    <xf numFmtId="49" fontId="8" fillId="6" borderId="2" xfId="2" applyNumberFormat="1" applyFont="1" applyFill="1" applyBorder="1" applyAlignment="1">
      <alignment horizontal="center" vertical="center"/>
    </xf>
    <xf numFmtId="49" fontId="8" fillId="6" borderId="2" xfId="2" applyNumberFormat="1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 wrapText="1"/>
    </xf>
    <xf numFmtId="4" fontId="3" fillId="6" borderId="2" xfId="2" applyNumberFormat="1" applyFont="1" applyFill="1" applyBorder="1" applyAlignment="1">
      <alignment horizontal="center" vertical="center"/>
    </xf>
    <xf numFmtId="0" fontId="7" fillId="6" borderId="0" xfId="2" applyNumberFormat="1" applyFont="1" applyFill="1" applyBorder="1" applyAlignment="1">
      <alignment vertical="center" wrapText="1"/>
    </xf>
    <xf numFmtId="0" fontId="7" fillId="6" borderId="0" xfId="2" applyFont="1" applyFill="1" applyBorder="1" applyAlignment="1">
      <alignment vertical="center" wrapText="1"/>
    </xf>
    <xf numFmtId="4" fontId="3" fillId="6" borderId="2" xfId="2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vertical="center" wrapText="1"/>
    </xf>
    <xf numFmtId="0" fontId="7" fillId="2" borderId="0" xfId="2" applyFont="1" applyFill="1" applyBorder="1" applyAlignment="1">
      <alignment vertical="center" wrapText="1"/>
    </xf>
    <xf numFmtId="49" fontId="3" fillId="7" borderId="2" xfId="2" applyNumberFormat="1" applyFont="1" applyFill="1" applyBorder="1" applyAlignment="1">
      <alignment horizontal="center" vertical="center"/>
    </xf>
    <xf numFmtId="49" fontId="3" fillId="7" borderId="2" xfId="2" applyNumberFormat="1" applyFont="1" applyFill="1" applyBorder="1" applyAlignment="1">
      <alignment horizontal="center" vertical="center" wrapText="1"/>
    </xf>
    <xf numFmtId="0" fontId="3" fillId="7" borderId="2" xfId="2" applyFont="1" applyFill="1" applyBorder="1" applyAlignment="1">
      <alignment horizontal="center" vertical="center" wrapText="1"/>
    </xf>
    <xf numFmtId="4" fontId="3" fillId="7" borderId="2" xfId="2" applyNumberFormat="1" applyFont="1" applyFill="1" applyBorder="1" applyAlignment="1">
      <alignment horizontal="center" vertical="center"/>
    </xf>
    <xf numFmtId="0" fontId="3" fillId="7" borderId="0" xfId="2" applyFont="1" applyFill="1" applyBorder="1" applyAlignment="1">
      <alignment vertical="center" wrapText="1"/>
    </xf>
    <xf numFmtId="0" fontId="7" fillId="7" borderId="0" xfId="2" applyFont="1" applyFill="1" applyBorder="1" applyAlignment="1">
      <alignment vertical="center" wrapText="1"/>
    </xf>
    <xf numFmtId="0" fontId="11" fillId="7" borderId="0" xfId="2" applyFont="1" applyFill="1"/>
    <xf numFmtId="164" fontId="3" fillId="7" borderId="2" xfId="2" applyNumberFormat="1" applyFont="1" applyFill="1" applyBorder="1" applyAlignment="1">
      <alignment horizontal="center" vertical="center"/>
    </xf>
    <xf numFmtId="164" fontId="3" fillId="7" borderId="2" xfId="2" applyNumberFormat="1" applyFont="1" applyFill="1" applyBorder="1" applyAlignment="1">
      <alignment horizontal="center" vertical="center" wrapText="1"/>
    </xf>
    <xf numFmtId="4" fontId="3" fillId="7" borderId="2" xfId="2" applyNumberFormat="1" applyFont="1" applyFill="1" applyBorder="1" applyAlignment="1">
      <alignment horizontal="center" vertical="center" wrapText="1"/>
    </xf>
    <xf numFmtId="164" fontId="7" fillId="7" borderId="0" xfId="2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101 5 2 2" xfId="2"/>
    <cellStyle name="Обычный 2" xfId="4"/>
    <cellStyle name="Обычный 2 14" xfId="3"/>
    <cellStyle name="Обычный 5 1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6"/>
  <sheetViews>
    <sheetView tabSelected="1" view="pageBreakPreview" zoomScale="60" zoomScaleNormal="100" workbookViewId="0">
      <selection activeCell="D31" sqref="D31"/>
    </sheetView>
  </sheetViews>
  <sheetFormatPr defaultColWidth="9.140625" defaultRowHeight="15" x14ac:dyDescent="0.25"/>
  <cols>
    <col min="1" max="1" width="20" style="73" customWidth="1"/>
    <col min="2" max="2" width="67.85546875" style="74" customWidth="1"/>
    <col min="3" max="3" width="28" style="75" customWidth="1"/>
    <col min="4" max="4" width="26.5703125" style="70" customWidth="1"/>
    <col min="5" max="5" width="28" style="70" customWidth="1"/>
    <col min="6" max="6" width="28.5703125" style="70" customWidth="1"/>
    <col min="7" max="8" width="26" style="70" customWidth="1"/>
    <col min="9" max="9" width="26" style="71" customWidth="1"/>
    <col min="10" max="10" width="26" style="70" customWidth="1"/>
    <col min="11" max="13" width="19.7109375" style="70" customWidth="1"/>
    <col min="14" max="16384" width="9.140625" style="70"/>
  </cols>
  <sheetData>
    <row r="1" spans="1:13" s="2" customFormat="1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ht="15.7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ht="15.7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5" customFormat="1" ht="18.75" x14ac:dyDescent="0.3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s="5" customFormat="1" ht="18.75" x14ac:dyDescent="0.3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s="5" customFormat="1" ht="18.75" x14ac:dyDescent="0.3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s="5" customFormat="1" ht="18.75" x14ac:dyDescent="0.3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s="5" customFormat="1" ht="18.75" x14ac:dyDescent="0.3">
      <c r="A8" s="6" t="s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s="5" customFormat="1" ht="18.75" x14ac:dyDescent="0.3">
      <c r="A9" s="6" t="s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5" customFormat="1" ht="18.75" x14ac:dyDescent="0.3">
      <c r="A10" s="6" t="s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s="5" customFormat="1" ht="18.75" x14ac:dyDescent="0.3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s="5" customFormat="1" ht="18.75" x14ac:dyDescent="0.3">
      <c r="A12" s="6" t="s">
        <v>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s="5" customFormat="1" ht="18.75" x14ac:dyDescent="0.3">
      <c r="A13" s="6" t="s">
        <v>10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s="5" customFormat="1" ht="18.75" x14ac:dyDescent="0.3">
      <c r="A14" s="6" t="s">
        <v>11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s="5" customFormat="1" ht="18.75" x14ac:dyDescent="0.3">
      <c r="A15" s="6" t="s">
        <v>12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s="5" customFormat="1" ht="18.75" x14ac:dyDescent="0.3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s="5" customFormat="1" ht="18.75" x14ac:dyDescent="0.3">
      <c r="A17" s="6" t="s">
        <v>13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s="5" customFormat="1" ht="18.75" x14ac:dyDescent="0.3">
      <c r="A18" s="6" t="s">
        <v>14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s="5" customFormat="1" ht="18.75" x14ac:dyDescent="0.3">
      <c r="A19" s="6" t="s">
        <v>15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s="5" customFormat="1" ht="18.75" x14ac:dyDescent="0.3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3" s="5" customFormat="1" ht="18.75" x14ac:dyDescent="0.3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</row>
    <row r="22" spans="1:13" s="11" customFormat="1" ht="63.75" customHeight="1" x14ac:dyDescent="0.25">
      <c r="A22" s="9" t="s">
        <v>16</v>
      </c>
      <c r="B22" s="9" t="s">
        <v>17</v>
      </c>
      <c r="C22" s="9" t="s">
        <v>18</v>
      </c>
      <c r="D22" s="10" t="s">
        <v>19</v>
      </c>
      <c r="E22" s="10" t="s">
        <v>20</v>
      </c>
      <c r="F22" s="10" t="s">
        <v>21</v>
      </c>
      <c r="G22" s="10"/>
      <c r="H22" s="10" t="s">
        <v>22</v>
      </c>
      <c r="I22" s="10"/>
      <c r="J22" s="10" t="s">
        <v>23</v>
      </c>
      <c r="K22" s="10"/>
      <c r="L22" s="10" t="s">
        <v>24</v>
      </c>
      <c r="M22" s="10"/>
    </row>
    <row r="23" spans="1:13" s="11" customFormat="1" ht="30" customHeight="1" x14ac:dyDescent="0.25">
      <c r="A23" s="12"/>
      <c r="B23" s="12"/>
      <c r="C23" s="12"/>
      <c r="D23" s="10"/>
      <c r="E23" s="10"/>
      <c r="F23" s="13" t="s">
        <v>25</v>
      </c>
      <c r="G23" s="13" t="s">
        <v>26</v>
      </c>
      <c r="H23" s="13" t="s">
        <v>27</v>
      </c>
      <c r="I23" s="13" t="s">
        <v>26</v>
      </c>
      <c r="J23" s="13" t="s">
        <v>27</v>
      </c>
      <c r="K23" s="13" t="s">
        <v>26</v>
      </c>
      <c r="L23" s="13" t="s">
        <v>27</v>
      </c>
      <c r="M23" s="13" t="s">
        <v>26</v>
      </c>
    </row>
    <row r="24" spans="1:13" s="15" customFormat="1" ht="19.5" customHeight="1" x14ac:dyDescent="0.25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  <c r="J24" s="14">
        <v>10</v>
      </c>
      <c r="K24" s="14" t="s">
        <v>28</v>
      </c>
      <c r="L24" s="14" t="s">
        <v>29</v>
      </c>
      <c r="M24" s="14" t="s">
        <v>30</v>
      </c>
    </row>
    <row r="25" spans="1:13" s="20" customFormat="1" x14ac:dyDescent="0.25">
      <c r="A25" s="16" t="s">
        <v>31</v>
      </c>
      <c r="B25" s="17" t="s">
        <v>32</v>
      </c>
      <c r="C25" s="18" t="s">
        <v>33</v>
      </c>
      <c r="D25" s="19">
        <f>D26+D27+D28+D29+D30+D31</f>
        <v>0</v>
      </c>
      <c r="E25" s="19">
        <f t="shared" ref="E25:M25" si="0">E26+E27+E28+E29+E30+E31</f>
        <v>0</v>
      </c>
      <c r="F25" s="19">
        <f t="shared" si="0"/>
        <v>38.299999999999997</v>
      </c>
      <c r="G25" s="19">
        <f t="shared" si="0"/>
        <v>38.299999999999997</v>
      </c>
      <c r="H25" s="19">
        <f t="shared" si="0"/>
        <v>6.14</v>
      </c>
      <c r="I25" s="19">
        <f t="shared" si="0"/>
        <v>6.14</v>
      </c>
      <c r="J25" s="19">
        <f t="shared" si="0"/>
        <v>0</v>
      </c>
      <c r="K25" s="19">
        <f t="shared" si="0"/>
        <v>0</v>
      </c>
      <c r="L25" s="19">
        <f t="shared" si="0"/>
        <v>860588</v>
      </c>
      <c r="M25" s="19">
        <f t="shared" si="0"/>
        <v>874281</v>
      </c>
    </row>
    <row r="26" spans="1:13" s="20" customFormat="1" x14ac:dyDescent="0.25">
      <c r="A26" s="16" t="s">
        <v>34</v>
      </c>
      <c r="B26" s="17" t="s">
        <v>35</v>
      </c>
      <c r="C26" s="18" t="s">
        <v>33</v>
      </c>
      <c r="D26" s="19">
        <f>D33</f>
        <v>0</v>
      </c>
      <c r="E26" s="19">
        <f t="shared" ref="E26:M26" si="1">E33</f>
        <v>0</v>
      </c>
      <c r="F26" s="19">
        <f t="shared" si="1"/>
        <v>32</v>
      </c>
      <c r="G26" s="19">
        <f t="shared" si="1"/>
        <v>32</v>
      </c>
      <c r="H26" s="19">
        <f t="shared" si="1"/>
        <v>0</v>
      </c>
      <c r="I26" s="19">
        <f t="shared" si="1"/>
        <v>0</v>
      </c>
      <c r="J26" s="19">
        <f t="shared" si="1"/>
        <v>0</v>
      </c>
      <c r="K26" s="19">
        <f t="shared" si="1"/>
        <v>0</v>
      </c>
      <c r="L26" s="19">
        <f t="shared" si="1"/>
        <v>790193</v>
      </c>
      <c r="M26" s="19">
        <f t="shared" si="1"/>
        <v>803025</v>
      </c>
    </row>
    <row r="27" spans="1:13" s="20" customFormat="1" ht="28.5" x14ac:dyDescent="0.25">
      <c r="A27" s="16" t="s">
        <v>36</v>
      </c>
      <c r="B27" s="17" t="s">
        <v>37</v>
      </c>
      <c r="C27" s="18" t="s">
        <v>33</v>
      </c>
      <c r="D27" s="19">
        <f>D95</f>
        <v>0</v>
      </c>
      <c r="E27" s="19">
        <f t="shared" ref="E27:M27" si="2">E95</f>
        <v>0</v>
      </c>
      <c r="F27" s="19">
        <f t="shared" si="2"/>
        <v>0</v>
      </c>
      <c r="G27" s="19">
        <f t="shared" si="2"/>
        <v>0</v>
      </c>
      <c r="H27" s="19">
        <f t="shared" si="2"/>
        <v>0</v>
      </c>
      <c r="I27" s="19">
        <f t="shared" si="2"/>
        <v>0</v>
      </c>
      <c r="J27" s="19">
        <f t="shared" si="2"/>
        <v>0</v>
      </c>
      <c r="K27" s="19">
        <f t="shared" si="2"/>
        <v>0</v>
      </c>
      <c r="L27" s="19">
        <f t="shared" si="2"/>
        <v>0</v>
      </c>
      <c r="M27" s="19">
        <f t="shared" si="2"/>
        <v>0</v>
      </c>
    </row>
    <row r="28" spans="1:13" s="20" customFormat="1" ht="42.75" x14ac:dyDescent="0.25">
      <c r="A28" s="16" t="s">
        <v>38</v>
      </c>
      <c r="B28" s="17" t="s">
        <v>39</v>
      </c>
      <c r="C28" s="18" t="s">
        <v>33</v>
      </c>
      <c r="D28" s="19">
        <f>D137</f>
        <v>0</v>
      </c>
      <c r="E28" s="19">
        <f t="shared" ref="E28:M28" si="3">E137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0</v>
      </c>
      <c r="L28" s="19">
        <f t="shared" si="3"/>
        <v>0</v>
      </c>
      <c r="M28" s="19">
        <f t="shared" si="3"/>
        <v>0</v>
      </c>
    </row>
    <row r="29" spans="1:13" s="20" customFormat="1" ht="28.5" x14ac:dyDescent="0.25">
      <c r="A29" s="16" t="s">
        <v>40</v>
      </c>
      <c r="B29" s="17" t="s">
        <v>41</v>
      </c>
      <c r="C29" s="18" t="s">
        <v>33</v>
      </c>
      <c r="D29" s="19">
        <f>D140</f>
        <v>0</v>
      </c>
      <c r="E29" s="19">
        <f t="shared" ref="E29:M29" si="4">E140</f>
        <v>0</v>
      </c>
      <c r="F29" s="19">
        <f t="shared" si="4"/>
        <v>6.3</v>
      </c>
      <c r="G29" s="19">
        <f t="shared" si="4"/>
        <v>6.3</v>
      </c>
      <c r="H29" s="19">
        <f t="shared" si="4"/>
        <v>6.14</v>
      </c>
      <c r="I29" s="19">
        <f t="shared" si="4"/>
        <v>6.14</v>
      </c>
      <c r="J29" s="19">
        <f t="shared" si="4"/>
        <v>0</v>
      </c>
      <c r="K29" s="19">
        <f t="shared" si="4"/>
        <v>0</v>
      </c>
      <c r="L29" s="19">
        <f t="shared" si="4"/>
        <v>70395</v>
      </c>
      <c r="M29" s="19">
        <f t="shared" si="4"/>
        <v>71256</v>
      </c>
    </row>
    <row r="30" spans="1:13" s="20" customFormat="1" ht="28.5" x14ac:dyDescent="0.25">
      <c r="A30" s="16" t="s">
        <v>42</v>
      </c>
      <c r="B30" s="17" t="s">
        <v>43</v>
      </c>
      <c r="C30" s="18" t="s">
        <v>33</v>
      </c>
      <c r="D30" s="19">
        <f>D179</f>
        <v>0</v>
      </c>
      <c r="E30" s="19">
        <f t="shared" ref="E30:M31" si="5">E179</f>
        <v>0</v>
      </c>
      <c r="F30" s="19">
        <f t="shared" si="5"/>
        <v>0</v>
      </c>
      <c r="G30" s="19">
        <f t="shared" si="5"/>
        <v>0</v>
      </c>
      <c r="H30" s="19">
        <f t="shared" si="5"/>
        <v>0</v>
      </c>
      <c r="I30" s="19">
        <f t="shared" si="5"/>
        <v>0</v>
      </c>
      <c r="J30" s="19">
        <f t="shared" si="5"/>
        <v>0</v>
      </c>
      <c r="K30" s="19">
        <f t="shared" si="5"/>
        <v>0</v>
      </c>
      <c r="L30" s="19">
        <f t="shared" si="5"/>
        <v>0</v>
      </c>
      <c r="M30" s="19">
        <f t="shared" si="5"/>
        <v>0</v>
      </c>
    </row>
    <row r="31" spans="1:13" s="20" customFormat="1" x14ac:dyDescent="0.2">
      <c r="A31" s="16" t="s">
        <v>44</v>
      </c>
      <c r="B31" s="21" t="s">
        <v>45</v>
      </c>
      <c r="C31" s="18" t="s">
        <v>33</v>
      </c>
      <c r="D31" s="19">
        <f>D180</f>
        <v>0</v>
      </c>
      <c r="E31" s="19">
        <f t="shared" si="5"/>
        <v>0</v>
      </c>
      <c r="F31" s="19">
        <f t="shared" si="5"/>
        <v>0</v>
      </c>
      <c r="G31" s="19">
        <f t="shared" si="5"/>
        <v>0</v>
      </c>
      <c r="H31" s="19">
        <f t="shared" si="5"/>
        <v>0</v>
      </c>
      <c r="I31" s="19">
        <f t="shared" si="5"/>
        <v>0</v>
      </c>
      <c r="J31" s="19">
        <f t="shared" si="5"/>
        <v>0</v>
      </c>
      <c r="K31" s="19">
        <f t="shared" si="5"/>
        <v>0</v>
      </c>
      <c r="L31" s="19">
        <f t="shared" si="5"/>
        <v>0</v>
      </c>
      <c r="M31" s="19">
        <f t="shared" si="5"/>
        <v>0</v>
      </c>
    </row>
    <row r="32" spans="1:13" s="86" customFormat="1" x14ac:dyDescent="0.25">
      <c r="A32" s="82" t="s">
        <v>46</v>
      </c>
      <c r="B32" s="83" t="s">
        <v>47</v>
      </c>
      <c r="C32" s="84" t="s">
        <v>33</v>
      </c>
      <c r="D32" s="85">
        <f>D25</f>
        <v>0</v>
      </c>
      <c r="E32" s="85">
        <f t="shared" ref="E32:M32" si="6">E25</f>
        <v>0</v>
      </c>
      <c r="F32" s="85">
        <f t="shared" si="6"/>
        <v>38.299999999999997</v>
      </c>
      <c r="G32" s="85">
        <f t="shared" si="6"/>
        <v>38.299999999999997</v>
      </c>
      <c r="H32" s="85">
        <f t="shared" si="6"/>
        <v>6.14</v>
      </c>
      <c r="I32" s="85">
        <f t="shared" si="6"/>
        <v>6.14</v>
      </c>
      <c r="J32" s="85">
        <f t="shared" si="6"/>
        <v>0</v>
      </c>
      <c r="K32" s="85">
        <f t="shared" si="6"/>
        <v>0</v>
      </c>
      <c r="L32" s="85">
        <f t="shared" si="6"/>
        <v>860588</v>
      </c>
      <c r="M32" s="85">
        <f t="shared" si="6"/>
        <v>874281</v>
      </c>
    </row>
    <row r="33" spans="1:13" s="91" customFormat="1" x14ac:dyDescent="0.25">
      <c r="A33" s="87" t="s">
        <v>48</v>
      </c>
      <c r="B33" s="88" t="s">
        <v>49</v>
      </c>
      <c r="C33" s="89" t="s">
        <v>33</v>
      </c>
      <c r="D33" s="90">
        <f t="shared" ref="D33:M33" si="7">D34+D76+D79+D88</f>
        <v>0</v>
      </c>
      <c r="E33" s="90">
        <f t="shared" si="7"/>
        <v>0</v>
      </c>
      <c r="F33" s="90">
        <f t="shared" si="7"/>
        <v>32</v>
      </c>
      <c r="G33" s="90">
        <f t="shared" si="7"/>
        <v>32</v>
      </c>
      <c r="H33" s="90">
        <f t="shared" si="7"/>
        <v>0</v>
      </c>
      <c r="I33" s="90">
        <f t="shared" si="7"/>
        <v>0</v>
      </c>
      <c r="J33" s="90">
        <f t="shared" si="7"/>
        <v>0</v>
      </c>
      <c r="K33" s="90">
        <f t="shared" si="7"/>
        <v>0</v>
      </c>
      <c r="L33" s="90">
        <f t="shared" si="7"/>
        <v>790193</v>
      </c>
      <c r="M33" s="90">
        <f t="shared" si="7"/>
        <v>803025</v>
      </c>
    </row>
    <row r="34" spans="1:13" s="26" customFormat="1" ht="28.5" x14ac:dyDescent="0.25">
      <c r="A34" s="22" t="s">
        <v>50</v>
      </c>
      <c r="B34" s="23" t="s">
        <v>51</v>
      </c>
      <c r="C34" s="24" t="s">
        <v>33</v>
      </c>
      <c r="D34" s="25">
        <f t="shared" ref="D34:M34" si="8">D35+D38</f>
        <v>0</v>
      </c>
      <c r="E34" s="25">
        <f t="shared" si="8"/>
        <v>0</v>
      </c>
      <c r="F34" s="25">
        <f t="shared" si="8"/>
        <v>0</v>
      </c>
      <c r="G34" s="25">
        <f t="shared" si="8"/>
        <v>0</v>
      </c>
      <c r="H34" s="25">
        <f t="shared" si="8"/>
        <v>0</v>
      </c>
      <c r="I34" s="25">
        <f t="shared" si="8"/>
        <v>0</v>
      </c>
      <c r="J34" s="25">
        <f t="shared" si="8"/>
        <v>0</v>
      </c>
      <c r="K34" s="25">
        <f t="shared" si="8"/>
        <v>0</v>
      </c>
      <c r="L34" s="25">
        <f t="shared" si="8"/>
        <v>0</v>
      </c>
      <c r="M34" s="25">
        <f t="shared" si="8"/>
        <v>0</v>
      </c>
    </row>
    <row r="35" spans="1:13" s="106" customFormat="1" ht="56.25" customHeight="1" x14ac:dyDescent="0.25">
      <c r="A35" s="103" t="s">
        <v>52</v>
      </c>
      <c r="B35" s="104" t="s">
        <v>53</v>
      </c>
      <c r="C35" s="104" t="s">
        <v>33</v>
      </c>
      <c r="D35" s="105">
        <v>0</v>
      </c>
      <c r="E35" s="105">
        <v>0</v>
      </c>
      <c r="F35" s="105">
        <v>0</v>
      </c>
      <c r="G35" s="105">
        <v>0</v>
      </c>
      <c r="H35" s="105">
        <v>0</v>
      </c>
      <c r="I35" s="105">
        <v>0</v>
      </c>
      <c r="J35" s="105">
        <v>0</v>
      </c>
      <c r="K35" s="105">
        <v>0</v>
      </c>
      <c r="L35" s="105">
        <v>0</v>
      </c>
      <c r="M35" s="105">
        <v>0</v>
      </c>
    </row>
    <row r="36" spans="1:13" s="30" customFormat="1" ht="56.25" customHeight="1" x14ac:dyDescent="0.25">
      <c r="A36" s="27" t="s">
        <v>52</v>
      </c>
      <c r="B36" s="28" t="s">
        <v>54</v>
      </c>
      <c r="C36" s="28" t="s">
        <v>55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</row>
    <row r="37" spans="1:13" s="30" customFormat="1" ht="56.25" customHeight="1" x14ac:dyDescent="0.25">
      <c r="A37" s="27" t="s">
        <v>52</v>
      </c>
      <c r="B37" s="28" t="s">
        <v>56</v>
      </c>
      <c r="C37" s="28" t="s">
        <v>55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s="100" customFormat="1" ht="45" x14ac:dyDescent="0.25">
      <c r="A38" s="96" t="s">
        <v>57</v>
      </c>
      <c r="B38" s="97" t="s">
        <v>58</v>
      </c>
      <c r="C38" s="98" t="s">
        <v>33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5">
        <v>0</v>
      </c>
      <c r="M38" s="105">
        <v>0</v>
      </c>
    </row>
    <row r="39" spans="1:13" s="34" customFormat="1" ht="45" x14ac:dyDescent="0.25">
      <c r="A39" s="31" t="s">
        <v>57</v>
      </c>
      <c r="B39" s="32" t="s">
        <v>59</v>
      </c>
      <c r="C39" s="33" t="s">
        <v>55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</row>
    <row r="40" spans="1:13" s="34" customFormat="1" ht="45" x14ac:dyDescent="0.25">
      <c r="A40" s="31" t="s">
        <v>57</v>
      </c>
      <c r="B40" s="32" t="s">
        <v>60</v>
      </c>
      <c r="C40" s="33" t="s">
        <v>55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</row>
    <row r="41" spans="1:13" s="101" customFormat="1" ht="30" x14ac:dyDescent="0.25">
      <c r="A41" s="96" t="s">
        <v>61</v>
      </c>
      <c r="B41" s="97" t="s">
        <v>62</v>
      </c>
      <c r="C41" s="98" t="s">
        <v>33</v>
      </c>
      <c r="D41" s="105">
        <f t="shared" ref="D41:M41" si="9">SUM(D42:D74)</f>
        <v>0</v>
      </c>
      <c r="E41" s="105">
        <f t="shared" si="9"/>
        <v>0</v>
      </c>
      <c r="F41" s="105">
        <f t="shared" si="9"/>
        <v>0</v>
      </c>
      <c r="G41" s="105">
        <f t="shared" si="9"/>
        <v>0</v>
      </c>
      <c r="H41" s="105">
        <f t="shared" si="9"/>
        <v>0</v>
      </c>
      <c r="I41" s="105">
        <f t="shared" si="9"/>
        <v>0</v>
      </c>
      <c r="J41" s="105">
        <f t="shared" si="9"/>
        <v>0</v>
      </c>
      <c r="K41" s="105">
        <f t="shared" si="9"/>
        <v>0</v>
      </c>
      <c r="L41" s="105">
        <f t="shared" si="9"/>
        <v>0</v>
      </c>
      <c r="M41" s="105">
        <f t="shared" si="9"/>
        <v>0</v>
      </c>
    </row>
    <row r="42" spans="1:13" s="40" customFormat="1" ht="45" x14ac:dyDescent="0.25">
      <c r="A42" s="36" t="s">
        <v>61</v>
      </c>
      <c r="B42" s="37" t="s">
        <v>63</v>
      </c>
      <c r="C42" s="38" t="s">
        <v>64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</row>
    <row r="43" spans="1:13" s="40" customFormat="1" ht="30" x14ac:dyDescent="0.25">
      <c r="A43" s="36" t="s">
        <v>61</v>
      </c>
      <c r="B43" s="37" t="s">
        <v>65</v>
      </c>
      <c r="C43" s="38" t="s">
        <v>66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</row>
    <row r="44" spans="1:13" s="41" customFormat="1" ht="30" x14ac:dyDescent="0.25">
      <c r="A44" s="36" t="s">
        <v>61</v>
      </c>
      <c r="B44" s="37" t="s">
        <v>67</v>
      </c>
      <c r="C44" s="38" t="s">
        <v>68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</row>
    <row r="45" spans="1:13" s="41" customFormat="1" ht="45" x14ac:dyDescent="0.25">
      <c r="A45" s="36" t="s">
        <v>61</v>
      </c>
      <c r="B45" s="42" t="s">
        <v>69</v>
      </c>
      <c r="C45" s="38" t="s">
        <v>70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</row>
    <row r="46" spans="1:13" s="41" customFormat="1" ht="60" x14ac:dyDescent="0.25">
      <c r="A46" s="36" t="s">
        <v>61</v>
      </c>
      <c r="B46" s="37" t="s">
        <v>71</v>
      </c>
      <c r="C46" s="38" t="s">
        <v>72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</row>
    <row r="47" spans="1:13" s="41" customFormat="1" ht="60" x14ac:dyDescent="0.25">
      <c r="A47" s="36" t="s">
        <v>61</v>
      </c>
      <c r="B47" s="37" t="s">
        <v>73</v>
      </c>
      <c r="C47" s="38" t="s">
        <v>74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</row>
    <row r="48" spans="1:13" s="41" customFormat="1" ht="45" x14ac:dyDescent="0.25">
      <c r="A48" s="36" t="s">
        <v>61</v>
      </c>
      <c r="B48" s="37" t="s">
        <v>75</v>
      </c>
      <c r="C48" s="38" t="s">
        <v>76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</row>
    <row r="49" spans="1:13" s="41" customFormat="1" ht="45" x14ac:dyDescent="0.25">
      <c r="A49" s="36" t="s">
        <v>61</v>
      </c>
      <c r="B49" s="37" t="s">
        <v>77</v>
      </c>
      <c r="C49" s="38" t="s">
        <v>78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</row>
    <row r="50" spans="1:13" s="41" customFormat="1" ht="45" x14ac:dyDescent="0.25">
      <c r="A50" s="36" t="s">
        <v>61</v>
      </c>
      <c r="B50" s="37" t="s">
        <v>79</v>
      </c>
      <c r="C50" s="38" t="s">
        <v>80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</row>
    <row r="51" spans="1:13" s="41" customFormat="1" ht="45" x14ac:dyDescent="0.25">
      <c r="A51" s="36" t="s">
        <v>61</v>
      </c>
      <c r="B51" s="37" t="s">
        <v>81</v>
      </c>
      <c r="C51" s="38" t="s">
        <v>82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</row>
    <row r="52" spans="1:13" s="41" customFormat="1" ht="45" x14ac:dyDescent="0.25">
      <c r="A52" s="36" t="s">
        <v>61</v>
      </c>
      <c r="B52" s="37" t="s">
        <v>83</v>
      </c>
      <c r="C52" s="38" t="s">
        <v>84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</row>
    <row r="53" spans="1:13" s="41" customFormat="1" ht="45" x14ac:dyDescent="0.25">
      <c r="A53" s="36" t="s">
        <v>61</v>
      </c>
      <c r="B53" s="37" t="s">
        <v>85</v>
      </c>
      <c r="C53" s="38" t="s">
        <v>86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</row>
    <row r="54" spans="1:13" s="41" customFormat="1" ht="45" x14ac:dyDescent="0.25">
      <c r="A54" s="36" t="s">
        <v>61</v>
      </c>
      <c r="B54" s="37" t="s">
        <v>87</v>
      </c>
      <c r="C54" s="38" t="s">
        <v>88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</row>
    <row r="55" spans="1:13" s="41" customFormat="1" ht="45" x14ac:dyDescent="0.25">
      <c r="A55" s="36" t="s">
        <v>61</v>
      </c>
      <c r="B55" s="37" t="s">
        <v>89</v>
      </c>
      <c r="C55" s="38" t="s">
        <v>90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</row>
    <row r="56" spans="1:13" s="41" customFormat="1" ht="45" x14ac:dyDescent="0.25">
      <c r="A56" s="36" t="s">
        <v>61</v>
      </c>
      <c r="B56" s="37" t="s">
        <v>91</v>
      </c>
      <c r="C56" s="38" t="s">
        <v>92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</row>
    <row r="57" spans="1:13" s="41" customFormat="1" ht="45" x14ac:dyDescent="0.25">
      <c r="A57" s="36" t="s">
        <v>61</v>
      </c>
      <c r="B57" s="42" t="s">
        <v>93</v>
      </c>
      <c r="C57" s="38" t="s">
        <v>94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</row>
    <row r="58" spans="1:13" s="41" customFormat="1" ht="45" x14ac:dyDescent="0.25">
      <c r="A58" s="36" t="s">
        <v>61</v>
      </c>
      <c r="B58" s="37" t="s">
        <v>95</v>
      </c>
      <c r="C58" s="38" t="s">
        <v>96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</row>
    <row r="59" spans="1:13" s="41" customFormat="1" ht="45" x14ac:dyDescent="0.25">
      <c r="A59" s="36" t="s">
        <v>61</v>
      </c>
      <c r="B59" s="37" t="s">
        <v>97</v>
      </c>
      <c r="C59" s="38" t="s">
        <v>98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</row>
    <row r="60" spans="1:13" s="41" customFormat="1" ht="45" x14ac:dyDescent="0.25">
      <c r="A60" s="36" t="s">
        <v>61</v>
      </c>
      <c r="B60" s="37" t="s">
        <v>99</v>
      </c>
      <c r="C60" s="38" t="s">
        <v>100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</row>
    <row r="61" spans="1:13" s="41" customFormat="1" ht="45" x14ac:dyDescent="0.25">
      <c r="A61" s="36" t="s">
        <v>61</v>
      </c>
      <c r="B61" s="37" t="s">
        <v>101</v>
      </c>
      <c r="C61" s="38" t="s">
        <v>102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</row>
    <row r="62" spans="1:13" s="41" customFormat="1" ht="45" x14ac:dyDescent="0.25">
      <c r="A62" s="36" t="s">
        <v>61</v>
      </c>
      <c r="B62" s="37" t="s">
        <v>103</v>
      </c>
      <c r="C62" s="38" t="s">
        <v>104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</row>
    <row r="63" spans="1:13" s="41" customFormat="1" ht="60" x14ac:dyDescent="0.25">
      <c r="A63" s="36" t="s">
        <v>61</v>
      </c>
      <c r="B63" s="43" t="s">
        <v>105</v>
      </c>
      <c r="C63" s="38" t="s">
        <v>106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</row>
    <row r="64" spans="1:13" s="41" customFormat="1" ht="60" x14ac:dyDescent="0.25">
      <c r="A64" s="36" t="s">
        <v>61</v>
      </c>
      <c r="B64" s="37" t="s">
        <v>107</v>
      </c>
      <c r="C64" s="38" t="s">
        <v>108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</row>
    <row r="65" spans="1:13" s="41" customFormat="1" ht="45" x14ac:dyDescent="0.25">
      <c r="A65" s="36" t="s">
        <v>61</v>
      </c>
      <c r="B65" s="37" t="s">
        <v>109</v>
      </c>
      <c r="C65" s="38" t="s">
        <v>110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</row>
    <row r="66" spans="1:13" s="41" customFormat="1" ht="45" x14ac:dyDescent="0.25">
      <c r="A66" s="36" t="s">
        <v>61</v>
      </c>
      <c r="B66" s="37" t="s">
        <v>111</v>
      </c>
      <c r="C66" s="38" t="s">
        <v>112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</row>
    <row r="67" spans="1:13" s="41" customFormat="1" ht="45" x14ac:dyDescent="0.25">
      <c r="A67" s="36" t="s">
        <v>61</v>
      </c>
      <c r="B67" s="37" t="s">
        <v>113</v>
      </c>
      <c r="C67" s="38" t="s">
        <v>114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</row>
    <row r="68" spans="1:13" s="41" customFormat="1" ht="45" x14ac:dyDescent="0.25">
      <c r="A68" s="36" t="s">
        <v>61</v>
      </c>
      <c r="B68" s="37" t="s">
        <v>115</v>
      </c>
      <c r="C68" s="38" t="s">
        <v>116</v>
      </c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</row>
    <row r="69" spans="1:13" s="41" customFormat="1" ht="45" x14ac:dyDescent="0.25">
      <c r="A69" s="36" t="s">
        <v>61</v>
      </c>
      <c r="B69" s="37" t="s">
        <v>117</v>
      </c>
      <c r="C69" s="38" t="s">
        <v>118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</row>
    <row r="70" spans="1:13" s="41" customFormat="1" ht="30" x14ac:dyDescent="0.25">
      <c r="A70" s="36" t="s">
        <v>61</v>
      </c>
      <c r="B70" s="37" t="s">
        <v>119</v>
      </c>
      <c r="C70" s="38" t="s">
        <v>120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</row>
    <row r="71" spans="1:13" s="41" customFormat="1" ht="30" x14ac:dyDescent="0.25">
      <c r="A71" s="36" t="s">
        <v>61</v>
      </c>
      <c r="B71" s="37" t="s">
        <v>121</v>
      </c>
      <c r="C71" s="38" t="s">
        <v>122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</row>
    <row r="72" spans="1:13" s="41" customFormat="1" ht="45" x14ac:dyDescent="0.25">
      <c r="A72" s="36" t="s">
        <v>61</v>
      </c>
      <c r="B72" s="37" t="s">
        <v>123</v>
      </c>
      <c r="C72" s="38" t="s">
        <v>124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</row>
    <row r="73" spans="1:13" s="41" customFormat="1" ht="30" x14ac:dyDescent="0.25">
      <c r="A73" s="36" t="s">
        <v>61</v>
      </c>
      <c r="B73" s="37" t="s">
        <v>125</v>
      </c>
      <c r="C73" s="38" t="s">
        <v>126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</row>
    <row r="74" spans="1:13" s="41" customFormat="1" ht="30" x14ac:dyDescent="0.25">
      <c r="A74" s="36" t="s">
        <v>61</v>
      </c>
      <c r="B74" s="37" t="s">
        <v>127</v>
      </c>
      <c r="C74" s="38" t="s">
        <v>128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</row>
    <row r="75" spans="1:13" s="41" customFormat="1" ht="45" x14ac:dyDescent="0.25">
      <c r="A75" s="36" t="s">
        <v>61</v>
      </c>
      <c r="B75" s="37" t="s">
        <v>129</v>
      </c>
      <c r="C75" s="38" t="s">
        <v>55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</row>
    <row r="76" spans="1:13" s="94" customFormat="1" ht="28.5" x14ac:dyDescent="0.25">
      <c r="A76" s="22" t="s">
        <v>130</v>
      </c>
      <c r="B76" s="23" t="s">
        <v>131</v>
      </c>
      <c r="C76" s="24" t="s">
        <v>33</v>
      </c>
      <c r="D76" s="25">
        <f>D77+D78</f>
        <v>0</v>
      </c>
      <c r="E76" s="25">
        <f t="shared" ref="E76:M76" si="10">E77+E78</f>
        <v>0</v>
      </c>
      <c r="F76" s="25">
        <f t="shared" si="10"/>
        <v>0</v>
      </c>
      <c r="G76" s="25">
        <f t="shared" si="10"/>
        <v>0</v>
      </c>
      <c r="H76" s="25">
        <f t="shared" si="10"/>
        <v>0</v>
      </c>
      <c r="I76" s="25">
        <f t="shared" si="10"/>
        <v>0</v>
      </c>
      <c r="J76" s="25">
        <f t="shared" si="10"/>
        <v>0</v>
      </c>
      <c r="K76" s="25">
        <f t="shared" si="10"/>
        <v>0</v>
      </c>
      <c r="L76" s="25">
        <f t="shared" si="10"/>
        <v>0</v>
      </c>
      <c r="M76" s="25">
        <f t="shared" si="10"/>
        <v>0</v>
      </c>
    </row>
    <row r="77" spans="1:13" s="100" customFormat="1" ht="45" x14ac:dyDescent="0.25">
      <c r="A77" s="96" t="s">
        <v>132</v>
      </c>
      <c r="B77" s="97" t="s">
        <v>133</v>
      </c>
      <c r="C77" s="98" t="s">
        <v>33</v>
      </c>
      <c r="D77" s="99">
        <v>0</v>
      </c>
      <c r="E77" s="99">
        <v>0</v>
      </c>
      <c r="F77" s="99">
        <v>0</v>
      </c>
      <c r="G77" s="99">
        <v>0</v>
      </c>
      <c r="H77" s="99">
        <v>0</v>
      </c>
      <c r="I77" s="99">
        <v>0</v>
      </c>
      <c r="J77" s="99">
        <v>0</v>
      </c>
      <c r="K77" s="99">
        <v>0</v>
      </c>
      <c r="L77" s="99">
        <v>0</v>
      </c>
      <c r="M77" s="99">
        <v>0</v>
      </c>
    </row>
    <row r="78" spans="1:13" s="101" customFormat="1" ht="30" x14ac:dyDescent="0.25">
      <c r="A78" s="96" t="s">
        <v>134</v>
      </c>
      <c r="B78" s="97" t="s">
        <v>135</v>
      </c>
      <c r="C78" s="98" t="s">
        <v>33</v>
      </c>
      <c r="D78" s="99">
        <v>0</v>
      </c>
      <c r="E78" s="99">
        <v>0</v>
      </c>
      <c r="F78" s="99">
        <v>0</v>
      </c>
      <c r="G78" s="99">
        <v>0</v>
      </c>
      <c r="H78" s="99">
        <v>0</v>
      </c>
      <c r="I78" s="99">
        <v>0</v>
      </c>
      <c r="J78" s="99">
        <v>0</v>
      </c>
      <c r="K78" s="99">
        <v>0</v>
      </c>
      <c r="L78" s="99">
        <v>0</v>
      </c>
      <c r="M78" s="99">
        <v>0</v>
      </c>
    </row>
    <row r="79" spans="1:13" s="95" customFormat="1" ht="28.5" x14ac:dyDescent="0.25">
      <c r="A79" s="22" t="s">
        <v>136</v>
      </c>
      <c r="B79" s="23" t="s">
        <v>137</v>
      </c>
      <c r="C79" s="24" t="s">
        <v>33</v>
      </c>
      <c r="D79" s="25">
        <f>D80+D84</f>
        <v>0</v>
      </c>
      <c r="E79" s="25">
        <f t="shared" ref="E79:M79" si="11">E80+E84</f>
        <v>0</v>
      </c>
      <c r="F79" s="25">
        <f t="shared" si="11"/>
        <v>0</v>
      </c>
      <c r="G79" s="25">
        <f t="shared" si="11"/>
        <v>0</v>
      </c>
      <c r="H79" s="25">
        <f t="shared" si="11"/>
        <v>0</v>
      </c>
      <c r="I79" s="25">
        <f t="shared" si="11"/>
        <v>0</v>
      </c>
      <c r="J79" s="25">
        <f t="shared" si="11"/>
        <v>0</v>
      </c>
      <c r="K79" s="25">
        <f t="shared" si="11"/>
        <v>0</v>
      </c>
      <c r="L79" s="25">
        <f t="shared" si="11"/>
        <v>0</v>
      </c>
      <c r="M79" s="25">
        <f t="shared" si="11"/>
        <v>0</v>
      </c>
    </row>
    <row r="80" spans="1:13" s="100" customFormat="1" ht="30" x14ac:dyDescent="0.25">
      <c r="A80" s="96" t="s">
        <v>138</v>
      </c>
      <c r="B80" s="97" t="s">
        <v>139</v>
      </c>
      <c r="C80" s="98" t="s">
        <v>33</v>
      </c>
      <c r="D80" s="99">
        <f>D81+D82+D83</f>
        <v>0</v>
      </c>
      <c r="E80" s="99">
        <f t="shared" ref="E80:M80" si="12">E81+E82+E83</f>
        <v>0</v>
      </c>
      <c r="F80" s="99">
        <f t="shared" si="12"/>
        <v>0</v>
      </c>
      <c r="G80" s="99">
        <f t="shared" si="12"/>
        <v>0</v>
      </c>
      <c r="H80" s="99">
        <f t="shared" si="12"/>
        <v>0</v>
      </c>
      <c r="I80" s="99">
        <f t="shared" si="12"/>
        <v>0</v>
      </c>
      <c r="J80" s="99">
        <f t="shared" si="12"/>
        <v>0</v>
      </c>
      <c r="K80" s="99">
        <f t="shared" si="12"/>
        <v>0</v>
      </c>
      <c r="L80" s="99">
        <f t="shared" si="12"/>
        <v>0</v>
      </c>
      <c r="M80" s="99">
        <f t="shared" si="12"/>
        <v>0</v>
      </c>
    </row>
    <row r="81" spans="1:13" s="100" customFormat="1" ht="60" x14ac:dyDescent="0.25">
      <c r="A81" s="96" t="s">
        <v>138</v>
      </c>
      <c r="B81" s="97" t="s">
        <v>140</v>
      </c>
      <c r="C81" s="98" t="s">
        <v>33</v>
      </c>
      <c r="D81" s="99">
        <v>0</v>
      </c>
      <c r="E81" s="99">
        <v>0</v>
      </c>
      <c r="F81" s="99">
        <v>0</v>
      </c>
      <c r="G81" s="99">
        <v>0</v>
      </c>
      <c r="H81" s="99">
        <v>0</v>
      </c>
      <c r="I81" s="99">
        <v>0</v>
      </c>
      <c r="J81" s="99">
        <v>0</v>
      </c>
      <c r="K81" s="99">
        <v>0</v>
      </c>
      <c r="L81" s="99">
        <v>0</v>
      </c>
      <c r="M81" s="99">
        <v>0</v>
      </c>
    </row>
    <row r="82" spans="1:13" s="101" customFormat="1" ht="60" x14ac:dyDescent="0.25">
      <c r="A82" s="96" t="s">
        <v>138</v>
      </c>
      <c r="B82" s="97" t="s">
        <v>141</v>
      </c>
      <c r="C82" s="98" t="s">
        <v>33</v>
      </c>
      <c r="D82" s="99">
        <v>0</v>
      </c>
      <c r="E82" s="99">
        <v>0</v>
      </c>
      <c r="F82" s="99">
        <v>0</v>
      </c>
      <c r="G82" s="99">
        <v>0</v>
      </c>
      <c r="H82" s="99">
        <v>0</v>
      </c>
      <c r="I82" s="99">
        <v>0</v>
      </c>
      <c r="J82" s="99">
        <v>0</v>
      </c>
      <c r="K82" s="99">
        <v>0</v>
      </c>
      <c r="L82" s="99">
        <v>0</v>
      </c>
      <c r="M82" s="99">
        <v>0</v>
      </c>
    </row>
    <row r="83" spans="1:13" s="101" customFormat="1" ht="60" x14ac:dyDescent="0.25">
      <c r="A83" s="96" t="s">
        <v>138</v>
      </c>
      <c r="B83" s="97" t="s">
        <v>142</v>
      </c>
      <c r="C83" s="98" t="s">
        <v>33</v>
      </c>
      <c r="D83" s="99">
        <v>0</v>
      </c>
      <c r="E83" s="99">
        <v>0</v>
      </c>
      <c r="F83" s="99">
        <v>0</v>
      </c>
      <c r="G83" s="99">
        <v>0</v>
      </c>
      <c r="H83" s="99">
        <v>0</v>
      </c>
      <c r="I83" s="99">
        <v>0</v>
      </c>
      <c r="J83" s="99">
        <v>0</v>
      </c>
      <c r="K83" s="99">
        <v>0</v>
      </c>
      <c r="L83" s="99">
        <v>0</v>
      </c>
      <c r="M83" s="99">
        <v>0</v>
      </c>
    </row>
    <row r="84" spans="1:13" s="101" customFormat="1" ht="30" x14ac:dyDescent="0.25">
      <c r="A84" s="96" t="s">
        <v>143</v>
      </c>
      <c r="B84" s="97" t="s">
        <v>139</v>
      </c>
      <c r="C84" s="98" t="s">
        <v>33</v>
      </c>
      <c r="D84" s="99">
        <f>D85+D86+D87</f>
        <v>0</v>
      </c>
      <c r="E84" s="99">
        <f t="shared" ref="E84:M84" si="13">E85+E86+E87</f>
        <v>0</v>
      </c>
      <c r="F84" s="99">
        <f t="shared" si="13"/>
        <v>0</v>
      </c>
      <c r="G84" s="99">
        <f t="shared" si="13"/>
        <v>0</v>
      </c>
      <c r="H84" s="99">
        <f t="shared" si="13"/>
        <v>0</v>
      </c>
      <c r="I84" s="99">
        <f t="shared" si="13"/>
        <v>0</v>
      </c>
      <c r="J84" s="99">
        <f t="shared" si="13"/>
        <v>0</v>
      </c>
      <c r="K84" s="99">
        <f t="shared" si="13"/>
        <v>0</v>
      </c>
      <c r="L84" s="99">
        <f t="shared" si="13"/>
        <v>0</v>
      </c>
      <c r="M84" s="99">
        <f t="shared" si="13"/>
        <v>0</v>
      </c>
    </row>
    <row r="85" spans="1:13" s="100" customFormat="1" ht="60" x14ac:dyDescent="0.25">
      <c r="A85" s="96" t="s">
        <v>143</v>
      </c>
      <c r="B85" s="97" t="s">
        <v>140</v>
      </c>
      <c r="C85" s="98" t="s">
        <v>33</v>
      </c>
      <c r="D85" s="99">
        <v>0</v>
      </c>
      <c r="E85" s="99">
        <v>0</v>
      </c>
      <c r="F85" s="99">
        <v>0</v>
      </c>
      <c r="G85" s="99">
        <v>0</v>
      </c>
      <c r="H85" s="99">
        <v>0</v>
      </c>
      <c r="I85" s="99">
        <v>0</v>
      </c>
      <c r="J85" s="99">
        <v>0</v>
      </c>
      <c r="K85" s="99">
        <v>0</v>
      </c>
      <c r="L85" s="99">
        <v>0</v>
      </c>
      <c r="M85" s="99">
        <v>0</v>
      </c>
    </row>
    <row r="86" spans="1:13" s="100" customFormat="1" ht="60" x14ac:dyDescent="0.25">
      <c r="A86" s="96" t="s">
        <v>143</v>
      </c>
      <c r="B86" s="97" t="s">
        <v>141</v>
      </c>
      <c r="C86" s="98" t="s">
        <v>33</v>
      </c>
      <c r="D86" s="99">
        <v>0</v>
      </c>
      <c r="E86" s="99">
        <v>0</v>
      </c>
      <c r="F86" s="99">
        <v>0</v>
      </c>
      <c r="G86" s="99">
        <v>0</v>
      </c>
      <c r="H86" s="99">
        <v>0</v>
      </c>
      <c r="I86" s="99">
        <v>0</v>
      </c>
      <c r="J86" s="99">
        <v>0</v>
      </c>
      <c r="K86" s="99">
        <v>0</v>
      </c>
      <c r="L86" s="99">
        <v>0</v>
      </c>
      <c r="M86" s="99">
        <v>0</v>
      </c>
    </row>
    <row r="87" spans="1:13" s="100" customFormat="1" ht="60" x14ac:dyDescent="0.25">
      <c r="A87" s="96" t="s">
        <v>143</v>
      </c>
      <c r="B87" s="97" t="s">
        <v>142</v>
      </c>
      <c r="C87" s="98" t="s">
        <v>33</v>
      </c>
      <c r="D87" s="99">
        <v>0</v>
      </c>
      <c r="E87" s="99">
        <v>0</v>
      </c>
      <c r="F87" s="99">
        <v>0</v>
      </c>
      <c r="G87" s="99">
        <v>0</v>
      </c>
      <c r="H87" s="99">
        <v>0</v>
      </c>
      <c r="I87" s="99">
        <v>0</v>
      </c>
      <c r="J87" s="99">
        <v>0</v>
      </c>
      <c r="K87" s="99">
        <v>0</v>
      </c>
      <c r="L87" s="99">
        <v>0</v>
      </c>
      <c r="M87" s="99">
        <v>0</v>
      </c>
    </row>
    <row r="88" spans="1:13" s="94" customFormat="1" ht="57" x14ac:dyDescent="0.25">
      <c r="A88" s="22" t="s">
        <v>144</v>
      </c>
      <c r="B88" s="23" t="s">
        <v>145</v>
      </c>
      <c r="C88" s="24" t="s">
        <v>33</v>
      </c>
      <c r="D88" s="25">
        <f>D89+D92</f>
        <v>0</v>
      </c>
      <c r="E88" s="25">
        <f t="shared" ref="E88:M88" si="14">E89+E92</f>
        <v>0</v>
      </c>
      <c r="F88" s="25">
        <f t="shared" si="14"/>
        <v>32</v>
      </c>
      <c r="G88" s="25">
        <f t="shared" si="14"/>
        <v>32</v>
      </c>
      <c r="H88" s="25">
        <f t="shared" si="14"/>
        <v>0</v>
      </c>
      <c r="I88" s="25">
        <f t="shared" si="14"/>
        <v>0</v>
      </c>
      <c r="J88" s="25">
        <f t="shared" si="14"/>
        <v>0</v>
      </c>
      <c r="K88" s="25">
        <f t="shared" si="14"/>
        <v>0</v>
      </c>
      <c r="L88" s="25">
        <f t="shared" si="14"/>
        <v>790193</v>
      </c>
      <c r="M88" s="25">
        <f t="shared" si="14"/>
        <v>803025</v>
      </c>
    </row>
    <row r="89" spans="1:13" s="102" customFormat="1" ht="45" x14ac:dyDescent="0.25">
      <c r="A89" s="96" t="s">
        <v>146</v>
      </c>
      <c r="B89" s="97" t="s">
        <v>147</v>
      </c>
      <c r="C89" s="98" t="s">
        <v>33</v>
      </c>
      <c r="D89" s="99">
        <v>0</v>
      </c>
      <c r="E89" s="99">
        <v>0</v>
      </c>
      <c r="F89" s="99">
        <v>0</v>
      </c>
      <c r="G89" s="99">
        <v>0</v>
      </c>
      <c r="H89" s="99">
        <v>0</v>
      </c>
      <c r="I89" s="99">
        <v>0</v>
      </c>
      <c r="J89" s="99">
        <v>0</v>
      </c>
      <c r="K89" s="99">
        <v>0</v>
      </c>
      <c r="L89" s="99">
        <v>0</v>
      </c>
      <c r="M89" s="99">
        <v>0</v>
      </c>
    </row>
    <row r="90" spans="1:13" s="48" customFormat="1" x14ac:dyDescent="0.25">
      <c r="A90" s="44" t="s">
        <v>146</v>
      </c>
      <c r="B90" s="45" t="s">
        <v>148</v>
      </c>
      <c r="C90" s="46" t="s">
        <v>149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7">
        <v>0</v>
      </c>
    </row>
    <row r="91" spans="1:13" s="48" customFormat="1" ht="45" x14ac:dyDescent="0.25">
      <c r="A91" s="44" t="s">
        <v>146</v>
      </c>
      <c r="B91" s="45" t="s">
        <v>150</v>
      </c>
      <c r="C91" s="46" t="s">
        <v>151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47">
        <v>0</v>
      </c>
      <c r="J91" s="47">
        <v>0</v>
      </c>
      <c r="K91" s="47">
        <v>0</v>
      </c>
      <c r="L91" s="47">
        <v>0</v>
      </c>
      <c r="M91" s="47">
        <v>0</v>
      </c>
    </row>
    <row r="92" spans="1:13" s="102" customFormat="1" ht="45" x14ac:dyDescent="0.25">
      <c r="A92" s="96" t="s">
        <v>152</v>
      </c>
      <c r="B92" s="97" t="s">
        <v>153</v>
      </c>
      <c r="C92" s="98" t="s">
        <v>33</v>
      </c>
      <c r="D92" s="99">
        <f t="shared" ref="D92:M92" si="15">SUM(D93:D94)</f>
        <v>0</v>
      </c>
      <c r="E92" s="99">
        <f t="shared" si="15"/>
        <v>0</v>
      </c>
      <c r="F92" s="99">
        <f t="shared" si="15"/>
        <v>32</v>
      </c>
      <c r="G92" s="99">
        <f t="shared" si="15"/>
        <v>32</v>
      </c>
      <c r="H92" s="99">
        <f t="shared" si="15"/>
        <v>0</v>
      </c>
      <c r="I92" s="99">
        <f t="shared" si="15"/>
        <v>0</v>
      </c>
      <c r="J92" s="99">
        <f t="shared" si="15"/>
        <v>0</v>
      </c>
      <c r="K92" s="99">
        <f t="shared" si="15"/>
        <v>0</v>
      </c>
      <c r="L92" s="99">
        <f t="shared" si="15"/>
        <v>790193</v>
      </c>
      <c r="M92" s="99">
        <f t="shared" si="15"/>
        <v>803025</v>
      </c>
    </row>
    <row r="93" spans="1:13" s="50" customFormat="1" x14ac:dyDescent="0.25">
      <c r="A93" s="36" t="s">
        <v>152</v>
      </c>
      <c r="B93" s="49" t="s">
        <v>154</v>
      </c>
      <c r="C93" s="38" t="s">
        <v>155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</row>
    <row r="94" spans="1:13" s="40" customFormat="1" ht="60" x14ac:dyDescent="0.25">
      <c r="A94" s="36" t="s">
        <v>152</v>
      </c>
      <c r="B94" s="49" t="s">
        <v>156</v>
      </c>
      <c r="C94" s="38" t="s">
        <v>157</v>
      </c>
      <c r="D94" s="65" t="s">
        <v>158</v>
      </c>
      <c r="E94" s="65" t="s">
        <v>159</v>
      </c>
      <c r="F94" s="57">
        <v>32</v>
      </c>
      <c r="G94" s="56">
        <v>32</v>
      </c>
      <c r="H94" s="57">
        <v>0</v>
      </c>
      <c r="I94" s="56">
        <v>0</v>
      </c>
      <c r="J94" s="57">
        <v>0</v>
      </c>
      <c r="K94" s="56">
        <v>0</v>
      </c>
      <c r="L94" s="57">
        <v>790193</v>
      </c>
      <c r="M94" s="56">
        <v>803025</v>
      </c>
    </row>
    <row r="95" spans="1:13" s="92" customFormat="1" ht="28.5" x14ac:dyDescent="0.25">
      <c r="A95" s="87" t="s">
        <v>160</v>
      </c>
      <c r="B95" s="88" t="s">
        <v>161</v>
      </c>
      <c r="C95" s="89" t="s">
        <v>33</v>
      </c>
      <c r="D95" s="90">
        <f t="shared" ref="D95:M95" si="16">D96+D111+D115+D134</f>
        <v>0</v>
      </c>
      <c r="E95" s="90">
        <f t="shared" si="16"/>
        <v>0</v>
      </c>
      <c r="F95" s="90">
        <f t="shared" si="16"/>
        <v>0</v>
      </c>
      <c r="G95" s="90">
        <f t="shared" si="16"/>
        <v>0</v>
      </c>
      <c r="H95" s="90">
        <f t="shared" si="16"/>
        <v>0</v>
      </c>
      <c r="I95" s="90">
        <f t="shared" si="16"/>
        <v>0</v>
      </c>
      <c r="J95" s="90">
        <f t="shared" si="16"/>
        <v>0</v>
      </c>
      <c r="K95" s="90">
        <f t="shared" si="16"/>
        <v>0</v>
      </c>
      <c r="L95" s="90">
        <f t="shared" si="16"/>
        <v>0</v>
      </c>
      <c r="M95" s="90">
        <f t="shared" si="16"/>
        <v>0</v>
      </c>
    </row>
    <row r="96" spans="1:13" s="95" customFormat="1" ht="42.75" x14ac:dyDescent="0.25">
      <c r="A96" s="22" t="s">
        <v>162</v>
      </c>
      <c r="B96" s="23" t="s">
        <v>163</v>
      </c>
      <c r="C96" s="24" t="s">
        <v>33</v>
      </c>
      <c r="D96" s="25">
        <f>D97+D100</f>
        <v>0</v>
      </c>
      <c r="E96" s="25">
        <f t="shared" ref="E96:M96" si="17">E97+E100</f>
        <v>0</v>
      </c>
      <c r="F96" s="25">
        <f t="shared" si="17"/>
        <v>0</v>
      </c>
      <c r="G96" s="25">
        <f t="shared" si="17"/>
        <v>0</v>
      </c>
      <c r="H96" s="25">
        <f t="shared" si="17"/>
        <v>0</v>
      </c>
      <c r="I96" s="25">
        <f t="shared" si="17"/>
        <v>0</v>
      </c>
      <c r="J96" s="25">
        <f t="shared" si="17"/>
        <v>0</v>
      </c>
      <c r="K96" s="25">
        <f t="shared" si="17"/>
        <v>0</v>
      </c>
      <c r="L96" s="25">
        <f t="shared" si="17"/>
        <v>0</v>
      </c>
      <c r="M96" s="25">
        <f t="shared" si="17"/>
        <v>0</v>
      </c>
    </row>
    <row r="97" spans="1:13" s="101" customFormat="1" ht="30" x14ac:dyDescent="0.25">
      <c r="A97" s="96" t="s">
        <v>164</v>
      </c>
      <c r="B97" s="97" t="s">
        <v>165</v>
      </c>
      <c r="C97" s="98" t="s">
        <v>33</v>
      </c>
      <c r="D97" s="99">
        <v>0</v>
      </c>
      <c r="E97" s="99">
        <v>0</v>
      </c>
      <c r="F97" s="99">
        <v>0</v>
      </c>
      <c r="G97" s="99">
        <v>0</v>
      </c>
      <c r="H97" s="99">
        <v>0</v>
      </c>
      <c r="I97" s="99">
        <v>0</v>
      </c>
      <c r="J97" s="99">
        <v>0</v>
      </c>
      <c r="K97" s="99">
        <v>0</v>
      </c>
      <c r="L97" s="99">
        <v>0</v>
      </c>
      <c r="M97" s="99">
        <v>0</v>
      </c>
    </row>
    <row r="98" spans="1:13" s="35" customFormat="1" ht="30" x14ac:dyDescent="0.25">
      <c r="A98" s="31" t="s">
        <v>164</v>
      </c>
      <c r="B98" s="51" t="s">
        <v>166</v>
      </c>
      <c r="C98" s="33" t="s">
        <v>167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</row>
    <row r="99" spans="1:13" s="35" customFormat="1" x14ac:dyDescent="0.25">
      <c r="A99" s="31" t="s">
        <v>164</v>
      </c>
      <c r="B99" s="51" t="s">
        <v>168</v>
      </c>
      <c r="C99" s="33" t="s">
        <v>169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</row>
    <row r="100" spans="1:13" s="101" customFormat="1" ht="30" x14ac:dyDescent="0.25">
      <c r="A100" s="96" t="s">
        <v>170</v>
      </c>
      <c r="B100" s="97" t="s">
        <v>171</v>
      </c>
      <c r="C100" s="98" t="s">
        <v>33</v>
      </c>
      <c r="D100" s="99">
        <f>D101</f>
        <v>0</v>
      </c>
      <c r="E100" s="99">
        <f t="shared" ref="E100:M100" si="18">E101</f>
        <v>0</v>
      </c>
      <c r="F100" s="99">
        <f t="shared" si="18"/>
        <v>0</v>
      </c>
      <c r="G100" s="99">
        <f t="shared" si="18"/>
        <v>0</v>
      </c>
      <c r="H100" s="99">
        <f t="shared" si="18"/>
        <v>0</v>
      </c>
      <c r="I100" s="99">
        <f t="shared" si="18"/>
        <v>0</v>
      </c>
      <c r="J100" s="99">
        <f t="shared" si="18"/>
        <v>0</v>
      </c>
      <c r="K100" s="99">
        <f t="shared" si="18"/>
        <v>0</v>
      </c>
      <c r="L100" s="99">
        <f t="shared" si="18"/>
        <v>0</v>
      </c>
      <c r="M100" s="99">
        <f t="shared" si="18"/>
        <v>0</v>
      </c>
    </row>
    <row r="101" spans="1:13" s="40" customFormat="1" x14ac:dyDescent="0.25">
      <c r="A101" s="36" t="s">
        <v>170</v>
      </c>
      <c r="B101" s="42" t="s">
        <v>172</v>
      </c>
      <c r="C101" s="38" t="s">
        <v>173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</row>
    <row r="102" spans="1:13" s="40" customFormat="1" ht="30" x14ac:dyDescent="0.25">
      <c r="A102" s="36" t="s">
        <v>170</v>
      </c>
      <c r="B102" s="42" t="s">
        <v>174</v>
      </c>
      <c r="C102" s="38" t="s">
        <v>175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</row>
    <row r="103" spans="1:13" s="40" customFormat="1" x14ac:dyDescent="0.25">
      <c r="A103" s="36" t="s">
        <v>170</v>
      </c>
      <c r="B103" s="42" t="s">
        <v>176</v>
      </c>
      <c r="C103" s="38" t="s">
        <v>177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</row>
    <row r="104" spans="1:13" s="40" customFormat="1" x14ac:dyDescent="0.25">
      <c r="A104" s="36" t="s">
        <v>170</v>
      </c>
      <c r="B104" s="42" t="s">
        <v>178</v>
      </c>
      <c r="C104" s="38" t="s">
        <v>179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</row>
    <row r="105" spans="1:13" s="40" customFormat="1" x14ac:dyDescent="0.25">
      <c r="A105" s="36" t="s">
        <v>170</v>
      </c>
      <c r="B105" s="42" t="s">
        <v>180</v>
      </c>
      <c r="C105" s="38" t="s">
        <v>181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</row>
    <row r="106" spans="1:13" s="40" customFormat="1" ht="30" x14ac:dyDescent="0.25">
      <c r="A106" s="36" t="s">
        <v>170</v>
      </c>
      <c r="B106" s="42" t="s">
        <v>182</v>
      </c>
      <c r="C106" s="38" t="s">
        <v>183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</row>
    <row r="107" spans="1:13" s="40" customFormat="1" ht="30" x14ac:dyDescent="0.25">
      <c r="A107" s="36" t="s">
        <v>170</v>
      </c>
      <c r="B107" s="42" t="s">
        <v>184</v>
      </c>
      <c r="C107" s="38" t="s">
        <v>185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</row>
    <row r="108" spans="1:13" s="40" customFormat="1" x14ac:dyDescent="0.25">
      <c r="A108" s="36" t="s">
        <v>170</v>
      </c>
      <c r="B108" s="42" t="s">
        <v>186</v>
      </c>
      <c r="C108" s="38" t="s">
        <v>187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</row>
    <row r="109" spans="1:13" s="40" customFormat="1" x14ac:dyDescent="0.25">
      <c r="A109" s="36" t="s">
        <v>170</v>
      </c>
      <c r="B109" s="42" t="s">
        <v>188</v>
      </c>
      <c r="C109" s="38" t="s">
        <v>189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</row>
    <row r="110" spans="1:13" s="40" customFormat="1" ht="30" x14ac:dyDescent="0.25">
      <c r="A110" s="36" t="s">
        <v>170</v>
      </c>
      <c r="B110" s="42" t="s">
        <v>190</v>
      </c>
      <c r="C110" s="38" t="s">
        <v>191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</row>
    <row r="111" spans="1:13" s="95" customFormat="1" ht="28.5" x14ac:dyDescent="0.25">
      <c r="A111" s="22" t="s">
        <v>192</v>
      </c>
      <c r="B111" s="23" t="s">
        <v>193</v>
      </c>
      <c r="C111" s="24" t="s">
        <v>33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</row>
    <row r="112" spans="1:13" s="101" customFormat="1" x14ac:dyDescent="0.25">
      <c r="A112" s="96" t="s">
        <v>194</v>
      </c>
      <c r="B112" s="97" t="s">
        <v>195</v>
      </c>
      <c r="C112" s="98" t="s">
        <v>33</v>
      </c>
      <c r="D112" s="99">
        <v>0</v>
      </c>
      <c r="E112" s="99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  <c r="L112" s="99">
        <v>0</v>
      </c>
      <c r="M112" s="99">
        <v>0</v>
      </c>
    </row>
    <row r="113" spans="1:13" s="101" customFormat="1" ht="30" x14ac:dyDescent="0.25">
      <c r="A113" s="96" t="s">
        <v>196</v>
      </c>
      <c r="B113" s="97" t="s">
        <v>197</v>
      </c>
      <c r="C113" s="98" t="s">
        <v>33</v>
      </c>
      <c r="D113" s="99">
        <v>0</v>
      </c>
      <c r="E113" s="99">
        <v>0</v>
      </c>
      <c r="F113" s="99">
        <v>0</v>
      </c>
      <c r="G113" s="99">
        <v>0</v>
      </c>
      <c r="H113" s="99">
        <v>0</v>
      </c>
      <c r="I113" s="99">
        <v>0</v>
      </c>
      <c r="J113" s="99">
        <v>0</v>
      </c>
      <c r="K113" s="99">
        <v>0</v>
      </c>
      <c r="L113" s="99">
        <v>0</v>
      </c>
      <c r="M113" s="99">
        <v>0</v>
      </c>
    </row>
    <row r="114" spans="1:13" s="35" customFormat="1" ht="45" x14ac:dyDescent="0.25">
      <c r="A114" s="31" t="s">
        <v>196</v>
      </c>
      <c r="B114" s="51" t="s">
        <v>198</v>
      </c>
      <c r="C114" s="33" t="s">
        <v>199</v>
      </c>
      <c r="D114" s="52">
        <v>0</v>
      </c>
      <c r="E114" s="52">
        <v>0</v>
      </c>
      <c r="F114" s="52"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</row>
    <row r="115" spans="1:13" s="95" customFormat="1" ht="28.5" x14ac:dyDescent="0.25">
      <c r="A115" s="22" t="s">
        <v>200</v>
      </c>
      <c r="B115" s="23" t="s">
        <v>201</v>
      </c>
      <c r="C115" s="24" t="s">
        <v>33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</row>
    <row r="116" spans="1:13" s="101" customFormat="1" ht="30" x14ac:dyDescent="0.25">
      <c r="A116" s="96" t="s">
        <v>202</v>
      </c>
      <c r="B116" s="97" t="s">
        <v>203</v>
      </c>
      <c r="C116" s="98" t="s">
        <v>33</v>
      </c>
      <c r="D116" s="99">
        <f>D117+D120+D121+D122+D123</f>
        <v>0</v>
      </c>
      <c r="E116" s="99">
        <f t="shared" ref="E116:M116" si="19">E117+E120+E121+E122+E123</f>
        <v>0</v>
      </c>
      <c r="F116" s="99">
        <f t="shared" si="19"/>
        <v>0</v>
      </c>
      <c r="G116" s="99">
        <f t="shared" si="19"/>
        <v>0</v>
      </c>
      <c r="H116" s="99">
        <f t="shared" si="19"/>
        <v>0</v>
      </c>
      <c r="I116" s="99">
        <f t="shared" si="19"/>
        <v>0</v>
      </c>
      <c r="J116" s="99">
        <f t="shared" si="19"/>
        <v>0</v>
      </c>
      <c r="K116" s="99">
        <f t="shared" si="19"/>
        <v>0</v>
      </c>
      <c r="L116" s="99">
        <f t="shared" si="19"/>
        <v>0</v>
      </c>
      <c r="M116" s="99">
        <f t="shared" si="19"/>
        <v>0</v>
      </c>
    </row>
    <row r="117" spans="1:13" s="40" customFormat="1" ht="31.5" customHeight="1" x14ac:dyDescent="0.25">
      <c r="A117" s="36" t="s">
        <v>202</v>
      </c>
      <c r="B117" s="49" t="s">
        <v>204</v>
      </c>
      <c r="C117" s="38" t="s">
        <v>205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</row>
    <row r="118" spans="1:13" s="40" customFormat="1" ht="36" customHeight="1" x14ac:dyDescent="0.25">
      <c r="A118" s="36" t="s">
        <v>202</v>
      </c>
      <c r="B118" s="49" t="s">
        <v>206</v>
      </c>
      <c r="C118" s="38" t="s">
        <v>207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</row>
    <row r="119" spans="1:13" s="40" customFormat="1" ht="30.75" customHeight="1" x14ac:dyDescent="0.25">
      <c r="A119" s="36" t="s">
        <v>202</v>
      </c>
      <c r="B119" s="49" t="s">
        <v>208</v>
      </c>
      <c r="C119" s="38" t="s">
        <v>209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</row>
    <row r="120" spans="1:13" s="40" customFormat="1" x14ac:dyDescent="0.25">
      <c r="A120" s="36" t="s">
        <v>202</v>
      </c>
      <c r="B120" s="49" t="s">
        <v>210</v>
      </c>
      <c r="C120" s="38" t="s">
        <v>211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</row>
    <row r="121" spans="1:13" s="40" customFormat="1" x14ac:dyDescent="0.25">
      <c r="A121" s="36" t="s">
        <v>202</v>
      </c>
      <c r="B121" s="49" t="s">
        <v>212</v>
      </c>
      <c r="C121" s="38" t="s">
        <v>213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</row>
    <row r="122" spans="1:13" s="40" customFormat="1" x14ac:dyDescent="0.25">
      <c r="A122" s="36" t="s">
        <v>202</v>
      </c>
      <c r="B122" s="49" t="s">
        <v>214</v>
      </c>
      <c r="C122" s="38" t="s">
        <v>215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</row>
    <row r="123" spans="1:13" s="40" customFormat="1" ht="30" x14ac:dyDescent="0.25">
      <c r="A123" s="36" t="s">
        <v>202</v>
      </c>
      <c r="B123" s="49" t="s">
        <v>216</v>
      </c>
      <c r="C123" s="38" t="s">
        <v>217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</row>
    <row r="124" spans="1:13" s="40" customFormat="1" ht="30" x14ac:dyDescent="0.25">
      <c r="A124" s="36" t="s">
        <v>202</v>
      </c>
      <c r="B124" s="49" t="s">
        <v>218</v>
      </c>
      <c r="C124" s="38" t="s">
        <v>219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</row>
    <row r="125" spans="1:13" s="40" customFormat="1" ht="30" x14ac:dyDescent="0.25">
      <c r="A125" s="36" t="s">
        <v>202</v>
      </c>
      <c r="B125" s="49" t="s">
        <v>220</v>
      </c>
      <c r="C125" s="38" t="s">
        <v>221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</row>
    <row r="126" spans="1:13" s="40" customFormat="1" ht="30" x14ac:dyDescent="0.25">
      <c r="A126" s="36" t="s">
        <v>202</v>
      </c>
      <c r="B126" s="49" t="s">
        <v>222</v>
      </c>
      <c r="C126" s="38" t="s">
        <v>55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</row>
    <row r="127" spans="1:13" s="101" customFormat="1" ht="30" x14ac:dyDescent="0.25">
      <c r="A127" s="96" t="s">
        <v>223</v>
      </c>
      <c r="B127" s="97" t="s">
        <v>224</v>
      </c>
      <c r="C127" s="98" t="s">
        <v>33</v>
      </c>
      <c r="D127" s="99">
        <v>0</v>
      </c>
      <c r="E127" s="99">
        <v>0</v>
      </c>
      <c r="F127" s="99">
        <v>0</v>
      </c>
      <c r="G127" s="99">
        <v>0</v>
      </c>
      <c r="H127" s="99">
        <v>0</v>
      </c>
      <c r="I127" s="99">
        <v>0</v>
      </c>
      <c r="J127" s="99">
        <v>0</v>
      </c>
      <c r="K127" s="99">
        <v>0</v>
      </c>
      <c r="L127" s="99">
        <v>0</v>
      </c>
      <c r="M127" s="99">
        <v>0</v>
      </c>
    </row>
    <row r="128" spans="1:13" s="101" customFormat="1" ht="30" x14ac:dyDescent="0.25">
      <c r="A128" s="96" t="s">
        <v>225</v>
      </c>
      <c r="B128" s="97" t="s">
        <v>226</v>
      </c>
      <c r="C128" s="98" t="s">
        <v>33</v>
      </c>
      <c r="D128" s="99">
        <v>0</v>
      </c>
      <c r="E128" s="99">
        <v>0</v>
      </c>
      <c r="F128" s="99">
        <v>0</v>
      </c>
      <c r="G128" s="99">
        <v>0</v>
      </c>
      <c r="H128" s="99">
        <v>0</v>
      </c>
      <c r="I128" s="99">
        <v>0</v>
      </c>
      <c r="J128" s="99">
        <v>0</v>
      </c>
      <c r="K128" s="99">
        <v>0</v>
      </c>
      <c r="L128" s="99">
        <v>0</v>
      </c>
      <c r="M128" s="99">
        <v>0</v>
      </c>
    </row>
    <row r="129" spans="1:13" s="101" customFormat="1" ht="30" x14ac:dyDescent="0.25">
      <c r="A129" s="96" t="s">
        <v>227</v>
      </c>
      <c r="B129" s="97" t="s">
        <v>228</v>
      </c>
      <c r="C129" s="98" t="s">
        <v>33</v>
      </c>
      <c r="D129" s="99">
        <v>0</v>
      </c>
      <c r="E129" s="99">
        <v>0</v>
      </c>
      <c r="F129" s="99">
        <v>0</v>
      </c>
      <c r="G129" s="99">
        <v>0</v>
      </c>
      <c r="H129" s="99">
        <v>0</v>
      </c>
      <c r="I129" s="99">
        <v>0</v>
      </c>
      <c r="J129" s="99">
        <v>0</v>
      </c>
      <c r="K129" s="99">
        <v>0</v>
      </c>
      <c r="L129" s="99">
        <v>0</v>
      </c>
      <c r="M129" s="99">
        <v>0</v>
      </c>
    </row>
    <row r="130" spans="1:13" s="101" customFormat="1" ht="30" x14ac:dyDescent="0.25">
      <c r="A130" s="96" t="s">
        <v>229</v>
      </c>
      <c r="B130" s="97" t="s">
        <v>230</v>
      </c>
      <c r="C130" s="98" t="s">
        <v>33</v>
      </c>
      <c r="D130" s="99">
        <v>0</v>
      </c>
      <c r="E130" s="99">
        <v>0</v>
      </c>
      <c r="F130" s="99">
        <v>0</v>
      </c>
      <c r="G130" s="99">
        <v>0</v>
      </c>
      <c r="H130" s="99">
        <v>0</v>
      </c>
      <c r="I130" s="99">
        <v>0</v>
      </c>
      <c r="J130" s="99">
        <v>0</v>
      </c>
      <c r="K130" s="99">
        <v>0</v>
      </c>
      <c r="L130" s="99">
        <v>0</v>
      </c>
      <c r="M130" s="99">
        <v>0</v>
      </c>
    </row>
    <row r="131" spans="1:13" s="101" customFormat="1" ht="30" x14ac:dyDescent="0.25">
      <c r="A131" s="96" t="s">
        <v>231</v>
      </c>
      <c r="B131" s="97" t="s">
        <v>232</v>
      </c>
      <c r="C131" s="98" t="s">
        <v>33</v>
      </c>
      <c r="D131" s="99">
        <v>0</v>
      </c>
      <c r="E131" s="99">
        <v>0</v>
      </c>
      <c r="F131" s="99">
        <v>0</v>
      </c>
      <c r="G131" s="99">
        <v>0</v>
      </c>
      <c r="H131" s="99">
        <v>0</v>
      </c>
      <c r="I131" s="99">
        <v>0</v>
      </c>
      <c r="J131" s="99">
        <v>0</v>
      </c>
      <c r="K131" s="99">
        <v>0</v>
      </c>
      <c r="L131" s="99">
        <v>0</v>
      </c>
      <c r="M131" s="99">
        <v>0</v>
      </c>
    </row>
    <row r="132" spans="1:13" s="101" customFormat="1" ht="30" x14ac:dyDescent="0.25">
      <c r="A132" s="96" t="s">
        <v>233</v>
      </c>
      <c r="B132" s="97" t="s">
        <v>234</v>
      </c>
      <c r="C132" s="98" t="s">
        <v>33</v>
      </c>
      <c r="D132" s="99">
        <v>0</v>
      </c>
      <c r="E132" s="99">
        <v>0</v>
      </c>
      <c r="F132" s="99">
        <v>0</v>
      </c>
      <c r="G132" s="99">
        <v>0</v>
      </c>
      <c r="H132" s="99">
        <v>0</v>
      </c>
      <c r="I132" s="99">
        <v>0</v>
      </c>
      <c r="J132" s="99">
        <v>0</v>
      </c>
      <c r="K132" s="99">
        <v>0</v>
      </c>
      <c r="L132" s="99">
        <v>0</v>
      </c>
      <c r="M132" s="99">
        <v>0</v>
      </c>
    </row>
    <row r="133" spans="1:13" s="101" customFormat="1" ht="30" x14ac:dyDescent="0.25">
      <c r="A133" s="96" t="s">
        <v>235</v>
      </c>
      <c r="B133" s="97" t="s">
        <v>236</v>
      </c>
      <c r="C133" s="98" t="s">
        <v>33</v>
      </c>
      <c r="D133" s="99">
        <v>0</v>
      </c>
      <c r="E133" s="99">
        <v>0</v>
      </c>
      <c r="F133" s="99">
        <v>0</v>
      </c>
      <c r="G133" s="99">
        <v>0</v>
      </c>
      <c r="H133" s="99">
        <v>0</v>
      </c>
      <c r="I133" s="99">
        <v>0</v>
      </c>
      <c r="J133" s="99">
        <v>0</v>
      </c>
      <c r="K133" s="99">
        <v>0</v>
      </c>
      <c r="L133" s="99">
        <v>0</v>
      </c>
      <c r="M133" s="99">
        <v>0</v>
      </c>
    </row>
    <row r="134" spans="1:13" s="95" customFormat="1" ht="28.5" x14ac:dyDescent="0.25">
      <c r="A134" s="22" t="s">
        <v>237</v>
      </c>
      <c r="B134" s="23" t="s">
        <v>238</v>
      </c>
      <c r="C134" s="24" t="s">
        <v>33</v>
      </c>
      <c r="D134" s="25">
        <f>D135+D136</f>
        <v>0</v>
      </c>
      <c r="E134" s="25">
        <f t="shared" ref="E134:M134" si="20">E135+E136</f>
        <v>0</v>
      </c>
      <c r="F134" s="25">
        <f t="shared" si="20"/>
        <v>0</v>
      </c>
      <c r="G134" s="25">
        <f t="shared" si="20"/>
        <v>0</v>
      </c>
      <c r="H134" s="25">
        <f t="shared" si="20"/>
        <v>0</v>
      </c>
      <c r="I134" s="25">
        <f t="shared" si="20"/>
        <v>0</v>
      </c>
      <c r="J134" s="25">
        <f t="shared" si="20"/>
        <v>0</v>
      </c>
      <c r="K134" s="25">
        <f t="shared" si="20"/>
        <v>0</v>
      </c>
      <c r="L134" s="25">
        <f t="shared" si="20"/>
        <v>0</v>
      </c>
      <c r="M134" s="25">
        <f t="shared" si="20"/>
        <v>0</v>
      </c>
    </row>
    <row r="135" spans="1:13" s="101" customFormat="1" x14ac:dyDescent="0.25">
      <c r="A135" s="96" t="s">
        <v>239</v>
      </c>
      <c r="B135" s="97" t="s">
        <v>240</v>
      </c>
      <c r="C135" s="98" t="s">
        <v>33</v>
      </c>
      <c r="D135" s="99">
        <v>0</v>
      </c>
      <c r="E135" s="99">
        <v>0</v>
      </c>
      <c r="F135" s="99">
        <v>0</v>
      </c>
      <c r="G135" s="99">
        <v>0</v>
      </c>
      <c r="H135" s="99">
        <v>0</v>
      </c>
      <c r="I135" s="99">
        <v>0</v>
      </c>
      <c r="J135" s="99">
        <v>0</v>
      </c>
      <c r="K135" s="99">
        <v>0</v>
      </c>
      <c r="L135" s="99">
        <v>0</v>
      </c>
      <c r="M135" s="99">
        <v>0</v>
      </c>
    </row>
    <row r="136" spans="1:13" s="101" customFormat="1" ht="30" x14ac:dyDescent="0.25">
      <c r="A136" s="96" t="s">
        <v>241</v>
      </c>
      <c r="B136" s="97" t="s">
        <v>242</v>
      </c>
      <c r="C136" s="98" t="s">
        <v>33</v>
      </c>
      <c r="D136" s="99">
        <v>0</v>
      </c>
      <c r="E136" s="99">
        <v>0</v>
      </c>
      <c r="F136" s="99">
        <v>0</v>
      </c>
      <c r="G136" s="99">
        <v>0</v>
      </c>
      <c r="H136" s="99">
        <v>0</v>
      </c>
      <c r="I136" s="99">
        <v>0</v>
      </c>
      <c r="J136" s="99">
        <v>0</v>
      </c>
      <c r="K136" s="99">
        <v>0</v>
      </c>
      <c r="L136" s="99">
        <v>0</v>
      </c>
      <c r="M136" s="99">
        <v>0</v>
      </c>
    </row>
    <row r="137" spans="1:13" s="92" customFormat="1" ht="42.75" x14ac:dyDescent="0.25">
      <c r="A137" s="87" t="s">
        <v>243</v>
      </c>
      <c r="B137" s="88" t="s">
        <v>244</v>
      </c>
      <c r="C137" s="89" t="s">
        <v>33</v>
      </c>
      <c r="D137" s="90">
        <f>D138+D139</f>
        <v>0</v>
      </c>
      <c r="E137" s="90">
        <f t="shared" ref="E137:M137" si="21">E138+E139</f>
        <v>0</v>
      </c>
      <c r="F137" s="90">
        <f t="shared" si="21"/>
        <v>0</v>
      </c>
      <c r="G137" s="90">
        <f t="shared" si="21"/>
        <v>0</v>
      </c>
      <c r="H137" s="90">
        <f t="shared" si="21"/>
        <v>0</v>
      </c>
      <c r="I137" s="90">
        <f t="shared" si="21"/>
        <v>0</v>
      </c>
      <c r="J137" s="90">
        <f t="shared" si="21"/>
        <v>0</v>
      </c>
      <c r="K137" s="90">
        <f t="shared" si="21"/>
        <v>0</v>
      </c>
      <c r="L137" s="90">
        <f t="shared" si="21"/>
        <v>0</v>
      </c>
      <c r="M137" s="90">
        <f t="shared" si="21"/>
        <v>0</v>
      </c>
    </row>
    <row r="138" spans="1:13" s="95" customFormat="1" ht="42.75" x14ac:dyDescent="0.25">
      <c r="A138" s="22" t="s">
        <v>245</v>
      </c>
      <c r="B138" s="23" t="s">
        <v>246</v>
      </c>
      <c r="C138" s="24" t="s">
        <v>33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</row>
    <row r="139" spans="1:13" s="95" customFormat="1" ht="42.75" x14ac:dyDescent="0.25">
      <c r="A139" s="22" t="s">
        <v>247</v>
      </c>
      <c r="B139" s="23" t="s">
        <v>248</v>
      </c>
      <c r="C139" s="24" t="s">
        <v>33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</row>
    <row r="140" spans="1:13" s="92" customFormat="1" ht="28.5" x14ac:dyDescent="0.25">
      <c r="A140" s="87" t="s">
        <v>249</v>
      </c>
      <c r="B140" s="88" t="s">
        <v>250</v>
      </c>
      <c r="C140" s="89" t="s">
        <v>33</v>
      </c>
      <c r="D140" s="90">
        <f t="shared" ref="D140:M140" si="22">SUM(D141:D178)</f>
        <v>0</v>
      </c>
      <c r="E140" s="90">
        <f t="shared" si="22"/>
        <v>0</v>
      </c>
      <c r="F140" s="90">
        <f t="shared" si="22"/>
        <v>6.3</v>
      </c>
      <c r="G140" s="90">
        <f t="shared" si="22"/>
        <v>6.3</v>
      </c>
      <c r="H140" s="90">
        <f t="shared" si="22"/>
        <v>6.14</v>
      </c>
      <c r="I140" s="90">
        <f t="shared" si="22"/>
        <v>6.14</v>
      </c>
      <c r="J140" s="90">
        <f t="shared" si="22"/>
        <v>0</v>
      </c>
      <c r="K140" s="90">
        <f t="shared" si="22"/>
        <v>0</v>
      </c>
      <c r="L140" s="90">
        <f t="shared" si="22"/>
        <v>70395</v>
      </c>
      <c r="M140" s="90">
        <f t="shared" si="22"/>
        <v>71256</v>
      </c>
    </row>
    <row r="141" spans="1:13" s="40" customFormat="1" ht="30" x14ac:dyDescent="0.25">
      <c r="A141" s="36" t="s">
        <v>251</v>
      </c>
      <c r="B141" s="37" t="s">
        <v>252</v>
      </c>
      <c r="C141" s="38" t="s">
        <v>253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</row>
    <row r="142" spans="1:13" s="40" customFormat="1" ht="30" x14ac:dyDescent="0.25">
      <c r="A142" s="36" t="s">
        <v>251</v>
      </c>
      <c r="B142" s="37" t="s">
        <v>254</v>
      </c>
      <c r="C142" s="38" t="s">
        <v>255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</row>
    <row r="143" spans="1:13" s="40" customFormat="1" ht="30" x14ac:dyDescent="0.25">
      <c r="A143" s="36" t="s">
        <v>251</v>
      </c>
      <c r="B143" s="37" t="s">
        <v>256</v>
      </c>
      <c r="C143" s="38" t="s">
        <v>257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</row>
    <row r="144" spans="1:13" s="40" customFormat="1" ht="33" customHeight="1" x14ac:dyDescent="0.25">
      <c r="A144" s="36" t="s">
        <v>251</v>
      </c>
      <c r="B144" s="37" t="s">
        <v>258</v>
      </c>
      <c r="C144" s="38" t="s">
        <v>259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</row>
    <row r="145" spans="1:13" s="40" customFormat="1" x14ac:dyDescent="0.25">
      <c r="A145" s="36" t="s">
        <v>251</v>
      </c>
      <c r="B145" s="37" t="s">
        <v>260</v>
      </c>
      <c r="C145" s="38" t="s">
        <v>261</v>
      </c>
      <c r="D145" s="39">
        <v>0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</row>
    <row r="146" spans="1:13" s="53" customFormat="1" ht="60" x14ac:dyDescent="0.25">
      <c r="A146" s="80" t="s">
        <v>251</v>
      </c>
      <c r="B146" s="54" t="s">
        <v>262</v>
      </c>
      <c r="C146" s="38" t="s">
        <v>263</v>
      </c>
      <c r="D146" s="81" t="s">
        <v>264</v>
      </c>
      <c r="E146" s="81" t="s">
        <v>265</v>
      </c>
      <c r="F146" s="81">
        <v>0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 t="s">
        <v>55</v>
      </c>
      <c r="M146" s="81" t="s">
        <v>55</v>
      </c>
    </row>
    <row r="147" spans="1:13" s="40" customFormat="1" x14ac:dyDescent="0.25">
      <c r="A147" s="36" t="s">
        <v>251</v>
      </c>
      <c r="B147" s="54" t="s">
        <v>266</v>
      </c>
      <c r="C147" s="38" t="s">
        <v>267</v>
      </c>
      <c r="D147" s="39">
        <v>0</v>
      </c>
      <c r="E147" s="39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</row>
    <row r="148" spans="1:13" s="40" customFormat="1" ht="45" x14ac:dyDescent="0.25">
      <c r="A148" s="36" t="s">
        <v>251</v>
      </c>
      <c r="B148" s="54" t="s">
        <v>268</v>
      </c>
      <c r="C148" s="38" t="s">
        <v>269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</row>
    <row r="149" spans="1:13" s="53" customFormat="1" ht="60" x14ac:dyDescent="0.25">
      <c r="A149" s="36" t="s">
        <v>251</v>
      </c>
      <c r="B149" s="54" t="s">
        <v>270</v>
      </c>
      <c r="C149" s="38" t="s">
        <v>271</v>
      </c>
      <c r="D149" s="81" t="s">
        <v>272</v>
      </c>
      <c r="E149" s="81" t="s">
        <v>273</v>
      </c>
      <c r="F149" s="81">
        <v>6.3</v>
      </c>
      <c r="G149" s="81">
        <v>6.3</v>
      </c>
      <c r="H149" s="81">
        <v>6.14</v>
      </c>
      <c r="I149" s="81">
        <v>6.14</v>
      </c>
      <c r="J149" s="81">
        <v>0</v>
      </c>
      <c r="K149" s="81">
        <v>0</v>
      </c>
      <c r="L149" s="81">
        <v>70395</v>
      </c>
      <c r="M149" s="81">
        <v>71256</v>
      </c>
    </row>
    <row r="150" spans="1:13" s="40" customFormat="1" ht="30" x14ac:dyDescent="0.25">
      <c r="A150" s="36" t="s">
        <v>251</v>
      </c>
      <c r="B150" s="54" t="s">
        <v>274</v>
      </c>
      <c r="C150" s="38" t="s">
        <v>275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</row>
    <row r="151" spans="1:13" s="40" customFormat="1" x14ac:dyDescent="0.25">
      <c r="A151" s="36" t="s">
        <v>251</v>
      </c>
      <c r="B151" s="54" t="s">
        <v>276</v>
      </c>
      <c r="C151" s="38" t="s">
        <v>277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</row>
    <row r="152" spans="1:13" s="40" customFormat="1" ht="75" x14ac:dyDescent="0.25">
      <c r="A152" s="36" t="s">
        <v>251</v>
      </c>
      <c r="B152" s="54" t="s">
        <v>278</v>
      </c>
      <c r="C152" s="38" t="s">
        <v>279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</row>
    <row r="153" spans="1:13" s="40" customFormat="1" ht="30" x14ac:dyDescent="0.25">
      <c r="A153" s="36" t="s">
        <v>251</v>
      </c>
      <c r="B153" s="54" t="s">
        <v>280</v>
      </c>
      <c r="C153" s="38" t="s">
        <v>281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</row>
    <row r="154" spans="1:13" s="40" customFormat="1" ht="30" x14ac:dyDescent="0.25">
      <c r="A154" s="36" t="s">
        <v>251</v>
      </c>
      <c r="B154" s="54" t="s">
        <v>282</v>
      </c>
      <c r="C154" s="38" t="s">
        <v>283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</row>
    <row r="155" spans="1:13" s="40" customFormat="1" ht="30" x14ac:dyDescent="0.25">
      <c r="A155" s="36" t="s">
        <v>251</v>
      </c>
      <c r="B155" s="54" t="s">
        <v>284</v>
      </c>
      <c r="C155" s="38" t="s">
        <v>285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</row>
    <row r="156" spans="1:13" s="40" customFormat="1" ht="30" x14ac:dyDescent="0.25">
      <c r="A156" s="36" t="s">
        <v>251</v>
      </c>
      <c r="B156" s="55" t="s">
        <v>286</v>
      </c>
      <c r="C156" s="38" t="s">
        <v>287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</row>
    <row r="157" spans="1:13" s="40" customFormat="1" ht="30" x14ac:dyDescent="0.25">
      <c r="A157" s="36" t="s">
        <v>251</v>
      </c>
      <c r="B157" s="55" t="s">
        <v>288</v>
      </c>
      <c r="C157" s="38" t="s">
        <v>289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</row>
    <row r="158" spans="1:13" s="40" customFormat="1" ht="30" x14ac:dyDescent="0.25">
      <c r="A158" s="36" t="s">
        <v>251</v>
      </c>
      <c r="B158" s="55" t="s">
        <v>290</v>
      </c>
      <c r="C158" s="38" t="s">
        <v>291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</row>
    <row r="159" spans="1:13" s="40" customFormat="1" ht="30" x14ac:dyDescent="0.25">
      <c r="A159" s="36" t="s">
        <v>251</v>
      </c>
      <c r="B159" s="55" t="s">
        <v>292</v>
      </c>
      <c r="C159" s="38" t="s">
        <v>293</v>
      </c>
      <c r="D159" s="39">
        <v>0</v>
      </c>
      <c r="E159" s="39"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</row>
    <row r="160" spans="1:13" s="40" customFormat="1" ht="30" x14ac:dyDescent="0.25">
      <c r="A160" s="36" t="s">
        <v>251</v>
      </c>
      <c r="B160" s="49" t="s">
        <v>294</v>
      </c>
      <c r="C160" s="38" t="s">
        <v>295</v>
      </c>
      <c r="D160" s="39">
        <v>0</v>
      </c>
      <c r="E160" s="39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</row>
    <row r="161" spans="1:13" s="40" customFormat="1" ht="61.5" customHeight="1" x14ac:dyDescent="0.25">
      <c r="A161" s="36" t="s">
        <v>251</v>
      </c>
      <c r="B161" s="42" t="s">
        <v>296</v>
      </c>
      <c r="C161" s="38" t="s">
        <v>297</v>
      </c>
      <c r="D161" s="57">
        <v>0</v>
      </c>
      <c r="E161" s="65">
        <v>0</v>
      </c>
      <c r="F161" s="56">
        <v>0</v>
      </c>
      <c r="G161" s="56">
        <v>0</v>
      </c>
      <c r="H161" s="57">
        <v>0</v>
      </c>
      <c r="I161" s="56">
        <v>0</v>
      </c>
      <c r="J161" s="57">
        <v>0</v>
      </c>
      <c r="K161" s="56">
        <v>0</v>
      </c>
      <c r="L161" s="57">
        <v>0</v>
      </c>
      <c r="M161" s="56">
        <v>0</v>
      </c>
    </row>
    <row r="162" spans="1:13" s="40" customFormat="1" ht="30" x14ac:dyDescent="0.25">
      <c r="A162" s="36" t="s">
        <v>251</v>
      </c>
      <c r="B162" s="42" t="s">
        <v>298</v>
      </c>
      <c r="C162" s="38" t="s">
        <v>299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</row>
    <row r="163" spans="1:13" s="63" customFormat="1" ht="25.5" x14ac:dyDescent="0.25">
      <c r="A163" s="58" t="s">
        <v>251</v>
      </c>
      <c r="B163" s="59" t="s">
        <v>300</v>
      </c>
      <c r="C163" s="60" t="s">
        <v>301</v>
      </c>
      <c r="D163" s="62">
        <v>0</v>
      </c>
      <c r="E163" s="66">
        <v>0</v>
      </c>
      <c r="F163" s="61">
        <v>0</v>
      </c>
      <c r="G163" s="61">
        <v>0</v>
      </c>
      <c r="H163" s="62">
        <v>0</v>
      </c>
      <c r="I163" s="61">
        <v>0</v>
      </c>
      <c r="J163" s="62">
        <v>0</v>
      </c>
      <c r="K163" s="61">
        <v>0</v>
      </c>
      <c r="L163" s="62">
        <v>0</v>
      </c>
      <c r="M163" s="61">
        <v>0</v>
      </c>
    </row>
    <row r="164" spans="1:13" s="40" customFormat="1" ht="30" x14ac:dyDescent="0.25">
      <c r="A164" s="36" t="s">
        <v>251</v>
      </c>
      <c r="B164" s="55" t="s">
        <v>302</v>
      </c>
      <c r="C164" s="38" t="s">
        <v>303</v>
      </c>
      <c r="D164" s="39">
        <v>0</v>
      </c>
      <c r="E164" s="39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</row>
    <row r="165" spans="1:13" s="40" customFormat="1" ht="60" customHeight="1" x14ac:dyDescent="0.25">
      <c r="A165" s="36" t="s">
        <v>251</v>
      </c>
      <c r="B165" s="64" t="s">
        <v>304</v>
      </c>
      <c r="C165" s="38" t="s">
        <v>305</v>
      </c>
      <c r="D165" s="57">
        <v>0</v>
      </c>
      <c r="E165" s="65">
        <v>0</v>
      </c>
      <c r="F165" s="57">
        <v>0</v>
      </c>
      <c r="G165" s="56">
        <v>0</v>
      </c>
      <c r="H165" s="57">
        <v>0</v>
      </c>
      <c r="I165" s="56">
        <v>0</v>
      </c>
      <c r="J165" s="57">
        <v>0</v>
      </c>
      <c r="K165" s="56">
        <v>0</v>
      </c>
      <c r="L165" s="57">
        <v>0</v>
      </c>
      <c r="M165" s="56">
        <v>0</v>
      </c>
    </row>
    <row r="166" spans="1:13" s="40" customFormat="1" ht="33" customHeight="1" x14ac:dyDescent="0.25">
      <c r="A166" s="36" t="s">
        <v>251</v>
      </c>
      <c r="B166" s="49" t="s">
        <v>306</v>
      </c>
      <c r="C166" s="38" t="s">
        <v>307</v>
      </c>
      <c r="D166" s="39">
        <v>0</v>
      </c>
      <c r="E166" s="39"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</row>
    <row r="167" spans="1:13" s="40" customFormat="1" ht="47.25" customHeight="1" x14ac:dyDescent="0.25">
      <c r="A167" s="36" t="s">
        <v>251</v>
      </c>
      <c r="B167" s="42" t="s">
        <v>308</v>
      </c>
      <c r="C167" s="38" t="s">
        <v>309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</row>
    <row r="168" spans="1:13" s="40" customFormat="1" ht="57.75" customHeight="1" x14ac:dyDescent="0.25">
      <c r="A168" s="36" t="s">
        <v>251</v>
      </c>
      <c r="B168" s="42" t="s">
        <v>310</v>
      </c>
      <c r="C168" s="38" t="s">
        <v>311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</row>
    <row r="169" spans="1:13" s="63" customFormat="1" ht="41.25" customHeight="1" x14ac:dyDescent="0.25">
      <c r="A169" s="58" t="s">
        <v>251</v>
      </c>
      <c r="B169" s="59" t="s">
        <v>312</v>
      </c>
      <c r="C169" s="60" t="s">
        <v>313</v>
      </c>
      <c r="D169" s="62">
        <v>0</v>
      </c>
      <c r="E169" s="66">
        <v>0</v>
      </c>
      <c r="F169" s="62">
        <v>0</v>
      </c>
      <c r="G169" s="61">
        <v>0</v>
      </c>
      <c r="H169" s="62">
        <v>0</v>
      </c>
      <c r="I169" s="61">
        <v>0</v>
      </c>
      <c r="J169" s="62">
        <v>0</v>
      </c>
      <c r="K169" s="61">
        <v>0</v>
      </c>
      <c r="L169" s="62">
        <v>0</v>
      </c>
      <c r="M169" s="61">
        <v>0</v>
      </c>
    </row>
    <row r="170" spans="1:13" s="40" customFormat="1" ht="45" x14ac:dyDescent="0.25">
      <c r="A170" s="36" t="s">
        <v>251</v>
      </c>
      <c r="B170" s="55" t="s">
        <v>314</v>
      </c>
      <c r="C170" s="38" t="s">
        <v>315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</row>
    <row r="171" spans="1:13" s="40" customFormat="1" ht="45" x14ac:dyDescent="0.25">
      <c r="A171" s="36" t="s">
        <v>251</v>
      </c>
      <c r="B171" s="55" t="s">
        <v>316</v>
      </c>
      <c r="C171" s="38" t="s">
        <v>317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</row>
    <row r="172" spans="1:13" s="40" customFormat="1" ht="45" x14ac:dyDescent="0.25">
      <c r="A172" s="36" t="s">
        <v>251</v>
      </c>
      <c r="B172" s="42" t="s">
        <v>318</v>
      </c>
      <c r="C172" s="38" t="s">
        <v>319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</row>
    <row r="173" spans="1:13" s="41" customFormat="1" ht="42" customHeight="1" x14ac:dyDescent="0.25">
      <c r="A173" s="36" t="s">
        <v>251</v>
      </c>
      <c r="B173" s="42" t="s">
        <v>320</v>
      </c>
      <c r="C173" s="38" t="s">
        <v>321</v>
      </c>
      <c r="D173" s="39"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</row>
    <row r="174" spans="1:13" s="40" customFormat="1" ht="42" customHeight="1" x14ac:dyDescent="0.25">
      <c r="A174" s="36" t="s">
        <v>251</v>
      </c>
      <c r="B174" s="55" t="s">
        <v>322</v>
      </c>
      <c r="C174" s="38" t="s">
        <v>323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</row>
    <row r="175" spans="1:13" s="40" customFormat="1" ht="47.25" customHeight="1" x14ac:dyDescent="0.25">
      <c r="A175" s="36" t="s">
        <v>251</v>
      </c>
      <c r="B175" s="55" t="s">
        <v>324</v>
      </c>
      <c r="C175" s="38" t="s">
        <v>325</v>
      </c>
      <c r="D175" s="39">
        <v>0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</row>
    <row r="176" spans="1:13" s="40" customFormat="1" ht="47.25" customHeight="1" x14ac:dyDescent="0.25">
      <c r="A176" s="36" t="s">
        <v>251</v>
      </c>
      <c r="B176" s="42" t="s">
        <v>326</v>
      </c>
      <c r="C176" s="38" t="s">
        <v>327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</row>
    <row r="177" spans="1:13" s="40" customFormat="1" ht="24.75" customHeight="1" x14ac:dyDescent="0.25">
      <c r="A177" s="36" t="s">
        <v>251</v>
      </c>
      <c r="B177" s="67" t="s">
        <v>328</v>
      </c>
      <c r="C177" s="38" t="s">
        <v>329</v>
      </c>
      <c r="D177" s="39"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</row>
    <row r="178" spans="1:13" s="40" customFormat="1" ht="39" customHeight="1" x14ac:dyDescent="0.25">
      <c r="A178" s="36" t="s">
        <v>251</v>
      </c>
      <c r="B178" s="67" t="s">
        <v>330</v>
      </c>
      <c r="C178" s="38" t="s">
        <v>331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</row>
    <row r="179" spans="1:13" s="92" customFormat="1" ht="28.5" x14ac:dyDescent="0.25">
      <c r="A179" s="87" t="s">
        <v>332</v>
      </c>
      <c r="B179" s="88" t="s">
        <v>333</v>
      </c>
      <c r="C179" s="89" t="s">
        <v>33</v>
      </c>
      <c r="D179" s="93">
        <v>0</v>
      </c>
      <c r="E179" s="93">
        <v>0</v>
      </c>
      <c r="F179" s="93">
        <v>0</v>
      </c>
      <c r="G179" s="93">
        <v>0</v>
      </c>
      <c r="H179" s="93">
        <v>0</v>
      </c>
      <c r="I179" s="93">
        <v>0</v>
      </c>
      <c r="J179" s="93">
        <v>0</v>
      </c>
      <c r="K179" s="93">
        <v>0</v>
      </c>
      <c r="L179" s="93">
        <v>0</v>
      </c>
      <c r="M179" s="93">
        <v>0</v>
      </c>
    </row>
    <row r="180" spans="1:13" s="92" customFormat="1" x14ac:dyDescent="0.25">
      <c r="A180" s="87" t="s">
        <v>334</v>
      </c>
      <c r="B180" s="88" t="s">
        <v>335</v>
      </c>
      <c r="C180" s="89" t="s">
        <v>33</v>
      </c>
      <c r="D180" s="90">
        <f t="shared" ref="D180:M180" si="23">SUM(D181:D199)</f>
        <v>0</v>
      </c>
      <c r="E180" s="90">
        <f t="shared" si="23"/>
        <v>0</v>
      </c>
      <c r="F180" s="90">
        <f t="shared" si="23"/>
        <v>0</v>
      </c>
      <c r="G180" s="90">
        <f t="shared" si="23"/>
        <v>0</v>
      </c>
      <c r="H180" s="90">
        <f t="shared" si="23"/>
        <v>0</v>
      </c>
      <c r="I180" s="90">
        <f t="shared" si="23"/>
        <v>0</v>
      </c>
      <c r="J180" s="90">
        <f t="shared" si="23"/>
        <v>0</v>
      </c>
      <c r="K180" s="90">
        <f t="shared" si="23"/>
        <v>0</v>
      </c>
      <c r="L180" s="90">
        <f t="shared" si="23"/>
        <v>0</v>
      </c>
      <c r="M180" s="90">
        <f t="shared" si="23"/>
        <v>0</v>
      </c>
    </row>
    <row r="181" spans="1:13" s="40" customFormat="1" ht="24.75" customHeight="1" x14ac:dyDescent="0.25">
      <c r="A181" s="36" t="s">
        <v>336</v>
      </c>
      <c r="B181" s="42" t="s">
        <v>337</v>
      </c>
      <c r="C181" s="38" t="s">
        <v>338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</row>
    <row r="182" spans="1:13" s="40" customFormat="1" ht="24.75" customHeight="1" x14ac:dyDescent="0.25">
      <c r="A182" s="36" t="s">
        <v>336</v>
      </c>
      <c r="B182" s="42" t="s">
        <v>339</v>
      </c>
      <c r="C182" s="38" t="s">
        <v>340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</row>
    <row r="183" spans="1:13" s="40" customFormat="1" ht="24.75" customHeight="1" x14ac:dyDescent="0.25">
      <c r="A183" s="36" t="s">
        <v>336</v>
      </c>
      <c r="B183" s="42" t="s">
        <v>341</v>
      </c>
      <c r="C183" s="38" t="s">
        <v>342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</row>
    <row r="184" spans="1:13" s="40" customFormat="1" ht="45" x14ac:dyDescent="0.25">
      <c r="A184" s="36" t="s">
        <v>334</v>
      </c>
      <c r="B184" s="42" t="s">
        <v>343</v>
      </c>
      <c r="C184" s="38" t="s">
        <v>344</v>
      </c>
      <c r="D184" s="39">
        <v>0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</row>
    <row r="185" spans="1:13" s="68" customFormat="1" ht="30" x14ac:dyDescent="0.25">
      <c r="A185" s="36" t="s">
        <v>336</v>
      </c>
      <c r="B185" s="42" t="s">
        <v>345</v>
      </c>
      <c r="C185" s="38" t="s">
        <v>346</v>
      </c>
      <c r="D185" s="39"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</row>
    <row r="186" spans="1:13" s="68" customFormat="1" ht="30" x14ac:dyDescent="0.25">
      <c r="A186" s="36" t="s">
        <v>336</v>
      </c>
      <c r="B186" s="42" t="s">
        <v>347</v>
      </c>
      <c r="C186" s="38" t="s">
        <v>348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</row>
    <row r="187" spans="1:13" s="68" customFormat="1" ht="30" x14ac:dyDescent="0.25">
      <c r="A187" s="36" t="s">
        <v>336</v>
      </c>
      <c r="B187" s="42" t="s">
        <v>349</v>
      </c>
      <c r="C187" s="38" t="s">
        <v>350</v>
      </c>
      <c r="D187" s="39">
        <v>0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</row>
    <row r="188" spans="1:13" s="68" customFormat="1" ht="45" x14ac:dyDescent="0.25">
      <c r="A188" s="36" t="s">
        <v>336</v>
      </c>
      <c r="B188" s="42" t="s">
        <v>351</v>
      </c>
      <c r="C188" s="38" t="s">
        <v>352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</row>
    <row r="189" spans="1:13" s="68" customFormat="1" ht="36.75" customHeight="1" x14ac:dyDescent="0.25">
      <c r="A189" s="36" t="s">
        <v>336</v>
      </c>
      <c r="B189" s="42" t="s">
        <v>353</v>
      </c>
      <c r="C189" s="38" t="s">
        <v>354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</row>
    <row r="190" spans="1:13" s="68" customFormat="1" ht="39" customHeight="1" x14ac:dyDescent="0.25">
      <c r="A190" s="36" t="s">
        <v>336</v>
      </c>
      <c r="B190" s="42" t="s">
        <v>355</v>
      </c>
      <c r="C190" s="38" t="s">
        <v>356</v>
      </c>
      <c r="D190" s="39"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</row>
    <row r="191" spans="1:13" s="68" customFormat="1" ht="30" x14ac:dyDescent="0.25">
      <c r="A191" s="36" t="s">
        <v>336</v>
      </c>
      <c r="B191" s="42" t="s">
        <v>357</v>
      </c>
      <c r="C191" s="38" t="s">
        <v>358</v>
      </c>
      <c r="D191" s="39">
        <v>0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</row>
    <row r="192" spans="1:13" s="68" customFormat="1" ht="30" x14ac:dyDescent="0.25">
      <c r="A192" s="36" t="s">
        <v>336</v>
      </c>
      <c r="B192" s="42" t="s">
        <v>359</v>
      </c>
      <c r="C192" s="38" t="s">
        <v>360</v>
      </c>
      <c r="D192" s="39"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</row>
    <row r="193" spans="1:13" s="68" customFormat="1" ht="30" x14ac:dyDescent="0.25">
      <c r="A193" s="36" t="s">
        <v>336</v>
      </c>
      <c r="B193" s="42" t="s">
        <v>361</v>
      </c>
      <c r="C193" s="38" t="s">
        <v>362</v>
      </c>
      <c r="D193" s="39"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</row>
    <row r="194" spans="1:13" s="68" customFormat="1" ht="30" x14ac:dyDescent="0.25">
      <c r="A194" s="36" t="s">
        <v>334</v>
      </c>
      <c r="B194" s="42" t="s">
        <v>363</v>
      </c>
      <c r="C194" s="38" t="s">
        <v>364</v>
      </c>
      <c r="D194" s="39">
        <v>0</v>
      </c>
      <c r="E194" s="39"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</row>
    <row r="195" spans="1:13" s="68" customFormat="1" x14ac:dyDescent="0.25">
      <c r="A195" s="36" t="s">
        <v>334</v>
      </c>
      <c r="B195" s="42" t="s">
        <v>365</v>
      </c>
      <c r="C195" s="38" t="s">
        <v>366</v>
      </c>
      <c r="D195" s="39">
        <v>0</v>
      </c>
      <c r="E195" s="39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</row>
    <row r="196" spans="1:13" s="68" customFormat="1" x14ac:dyDescent="0.25">
      <c r="A196" s="36" t="s">
        <v>336</v>
      </c>
      <c r="B196" s="42" t="s">
        <v>367</v>
      </c>
      <c r="C196" s="38" t="s">
        <v>368</v>
      </c>
      <c r="D196" s="39">
        <v>0</v>
      </c>
      <c r="E196" s="39">
        <v>0</v>
      </c>
      <c r="F196" s="39">
        <v>0</v>
      </c>
      <c r="G196" s="39">
        <v>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</row>
    <row r="197" spans="1:13" s="68" customFormat="1" ht="30" x14ac:dyDescent="0.25">
      <c r="A197" s="36" t="s">
        <v>336</v>
      </c>
      <c r="B197" s="42" t="s">
        <v>369</v>
      </c>
      <c r="C197" s="38" t="s">
        <v>370</v>
      </c>
      <c r="D197" s="39">
        <v>0</v>
      </c>
      <c r="E197" s="39"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</row>
    <row r="198" spans="1:13" s="68" customFormat="1" ht="30" x14ac:dyDescent="0.25">
      <c r="A198" s="36" t="s">
        <v>336</v>
      </c>
      <c r="B198" s="42" t="s">
        <v>371</v>
      </c>
      <c r="C198" s="38" t="s">
        <v>372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</row>
    <row r="199" spans="1:13" s="68" customFormat="1" ht="30" x14ac:dyDescent="0.25">
      <c r="A199" s="36" t="s">
        <v>336</v>
      </c>
      <c r="B199" s="42" t="s">
        <v>373</v>
      </c>
      <c r="C199" s="38" t="s">
        <v>374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</row>
    <row r="200" spans="1:13" x14ac:dyDescent="0.25">
      <c r="A200" s="69"/>
      <c r="B200" s="69"/>
      <c r="C200" s="69"/>
    </row>
    <row r="201" spans="1:13" x14ac:dyDescent="0.25">
      <c r="A201" s="72"/>
      <c r="B201" s="72" t="s">
        <v>375</v>
      </c>
      <c r="C201" s="72"/>
      <c r="D201" s="72"/>
      <c r="E201" s="72" t="s">
        <v>376</v>
      </c>
      <c r="F201" s="72"/>
      <c r="G201" s="72"/>
      <c r="H201" s="72"/>
    </row>
    <row r="202" spans="1:13" x14ac:dyDescent="0.25">
      <c r="B202" s="74" t="s">
        <v>377</v>
      </c>
      <c r="D202" s="72"/>
      <c r="E202" s="72" t="s">
        <v>378</v>
      </c>
      <c r="F202" s="72"/>
      <c r="G202" s="72"/>
      <c r="H202" s="72"/>
    </row>
    <row r="203" spans="1:13" x14ac:dyDescent="0.25">
      <c r="A203" s="76"/>
      <c r="B203" s="76"/>
      <c r="C203" s="76"/>
      <c r="D203" s="77"/>
      <c r="E203" s="77"/>
      <c r="F203" s="77"/>
      <c r="G203" s="77"/>
      <c r="H203" s="77"/>
    </row>
    <row r="205" spans="1:13" x14ac:dyDescent="0.25">
      <c r="D205" s="76"/>
      <c r="E205" s="76"/>
      <c r="F205" s="76"/>
      <c r="G205" s="76"/>
      <c r="H205" s="76"/>
    </row>
    <row r="241" spans="1:13" s="78" customFormat="1" x14ac:dyDescent="0.25">
      <c r="A241" s="73"/>
      <c r="B241" s="74"/>
      <c r="C241" s="75"/>
      <c r="D241" s="70"/>
      <c r="E241" s="70"/>
      <c r="F241" s="70"/>
      <c r="G241" s="70"/>
      <c r="H241" s="70"/>
      <c r="I241" s="71"/>
      <c r="J241" s="70"/>
      <c r="K241" s="70"/>
      <c r="L241" s="70"/>
      <c r="M241" s="70"/>
    </row>
    <row r="242" spans="1:13" s="78" customFormat="1" x14ac:dyDescent="0.25">
      <c r="A242" s="73"/>
      <c r="B242" s="74"/>
      <c r="C242" s="75"/>
      <c r="D242" s="70"/>
      <c r="E242" s="70"/>
      <c r="F242" s="70"/>
      <c r="G242" s="70"/>
      <c r="H242" s="70"/>
      <c r="I242" s="71"/>
      <c r="J242" s="70"/>
      <c r="K242" s="70"/>
      <c r="L242" s="70"/>
      <c r="M242" s="70"/>
    </row>
    <row r="243" spans="1:13" s="78" customFormat="1" x14ac:dyDescent="0.25">
      <c r="A243" s="73"/>
      <c r="B243" s="74"/>
      <c r="C243" s="75"/>
      <c r="D243" s="70"/>
      <c r="E243" s="70"/>
      <c r="F243" s="70"/>
      <c r="G243" s="70"/>
      <c r="H243" s="70"/>
      <c r="I243" s="71"/>
      <c r="J243" s="70"/>
      <c r="K243" s="70"/>
      <c r="L243" s="70"/>
      <c r="M243" s="70"/>
    </row>
    <row r="244" spans="1:13" s="78" customFormat="1" x14ac:dyDescent="0.25">
      <c r="A244" s="73"/>
      <c r="B244" s="74"/>
      <c r="C244" s="75"/>
      <c r="D244" s="70"/>
      <c r="E244" s="70"/>
      <c r="F244" s="70"/>
      <c r="G244" s="70"/>
      <c r="H244" s="70"/>
      <c r="I244" s="71"/>
      <c r="J244" s="70"/>
      <c r="K244" s="70"/>
      <c r="L244" s="70"/>
      <c r="M244" s="70"/>
    </row>
    <row r="245" spans="1:13" s="78" customFormat="1" x14ac:dyDescent="0.25">
      <c r="A245" s="73"/>
      <c r="B245" s="74"/>
      <c r="C245" s="75"/>
      <c r="D245" s="70"/>
      <c r="E245" s="70"/>
      <c r="F245" s="70"/>
      <c r="G245" s="70"/>
      <c r="H245" s="70"/>
      <c r="I245" s="71"/>
      <c r="J245" s="70"/>
      <c r="K245" s="70"/>
      <c r="L245" s="70"/>
      <c r="M245" s="70"/>
    </row>
    <row r="246" spans="1:13" s="78" customFormat="1" x14ac:dyDescent="0.25">
      <c r="A246" s="73"/>
      <c r="B246" s="74"/>
      <c r="C246" s="75"/>
      <c r="D246" s="70"/>
      <c r="E246" s="70"/>
      <c r="F246" s="70"/>
      <c r="G246" s="70"/>
      <c r="H246" s="70"/>
      <c r="I246" s="71"/>
      <c r="J246" s="70"/>
      <c r="K246" s="70"/>
      <c r="L246" s="70"/>
      <c r="M246" s="70"/>
    </row>
  </sheetData>
  <mergeCells count="25">
    <mergeCell ref="H22:I22"/>
    <mergeCell ref="J22:K22"/>
    <mergeCell ref="L22:M22"/>
    <mergeCell ref="A15:M15"/>
    <mergeCell ref="A17:M17"/>
    <mergeCell ref="A18:M18"/>
    <mergeCell ref="A19:M19"/>
    <mergeCell ref="A22:A23"/>
    <mergeCell ref="B22:B23"/>
    <mergeCell ref="C22:C23"/>
    <mergeCell ref="D22:D23"/>
    <mergeCell ref="E22:E23"/>
    <mergeCell ref="F22:G22"/>
    <mergeCell ref="A8:M8"/>
    <mergeCell ref="A9:M9"/>
    <mergeCell ref="A10:M10"/>
    <mergeCell ref="A12:M12"/>
    <mergeCell ref="A13:M13"/>
    <mergeCell ref="A14:M14"/>
    <mergeCell ref="A1:M1"/>
    <mergeCell ref="A2:M2"/>
    <mergeCell ref="A3:M3"/>
    <mergeCell ref="A5:M5"/>
    <mergeCell ref="A6:M6"/>
    <mergeCell ref="A7:M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2023-05-12T11:10:41Z</dcterms:modified>
</cp:coreProperties>
</file>