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285" yWindow="225" windowWidth="28575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ведомость'!$A$2:$M$47</definedName>
  </definedNames>
  <calcPr calcId="145621"/>
</workbook>
</file>

<file path=xl/calcChain.xml><?xml version="1.0" encoding="utf-8"?>
<calcChain xmlns="http://schemas.openxmlformats.org/spreadsheetml/2006/main">
  <c r="I24" i="12" l="1"/>
  <c r="I18" i="12" l="1"/>
  <c r="I13" i="12" l="1"/>
  <c r="I28" i="12" l="1"/>
  <c r="I11" i="12"/>
  <c r="J41" i="12" l="1"/>
  <c r="I29" i="12"/>
  <c r="I16" i="12"/>
  <c r="D41" i="12" l="1"/>
</calcChain>
</file>

<file path=xl/sharedStrings.xml><?xml version="1.0" encoding="utf-8"?>
<sst xmlns="http://schemas.openxmlformats.org/spreadsheetml/2006/main" count="150" uniqueCount="117">
  <si>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</si>
  <si>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</si>
  <si>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</si>
  <si>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</si>
  <si>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</si>
  <si>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</si>
  <si>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>ЮТЭК-ЮГ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</si>
  <si>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</si>
  <si>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</si>
  <si>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</si>
  <si>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</si>
  <si>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</si>
  <si>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</si>
  <si>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</si>
  <si>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</si>
  <si>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</si>
  <si>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ВЛ  - </t>
  </si>
  <si>
    <t xml:space="preserve">атмосферные воздействия - </t>
  </si>
  <si>
    <t xml:space="preserve">падение деревьев  - </t>
  </si>
  <si>
    <t xml:space="preserve">по вине сторонних организаций  - </t>
  </si>
  <si>
    <t xml:space="preserve">Повреждение КЛ  - </t>
  </si>
  <si>
    <t xml:space="preserve">Повреждение ПС, КТП, ТП, РП и т.п.  - </t>
  </si>
  <si>
    <t xml:space="preserve">Причина не установлена   - </t>
  </si>
  <si>
    <t>Отказ генераторных установок    -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</si>
  <si>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</si>
  <si>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</si>
  <si>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</si>
  <si>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</si>
  <si>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</si>
  <si>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</si>
  <si>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№</t>
  </si>
  <si>
    <t>Кондинский ф-ал
 ОАО "ЮРЭСК"</t>
  </si>
  <si>
    <t>п. Согом</t>
  </si>
  <si>
    <t>ИТОГО:</t>
  </si>
  <si>
    <t xml:space="preserve">Ханты-Мансийский район ОАО"ЮРЭСК" </t>
  </si>
  <si>
    <t>ЮТЭК-Нефтеюганск</t>
  </si>
  <si>
    <t>ЮТЭК-Кода</t>
  </si>
  <si>
    <t>п. Дальний</t>
  </si>
  <si>
    <t>ВЛ-10кВ. Дальний от ЗРУ НПС "Ягодный"</t>
  </si>
  <si>
    <t>28.01.14
20:06</t>
  </si>
  <si>
    <t xml:space="preserve">водозабор, д/сад, </t>
  </si>
  <si>
    <t>29.01.14
07:10</t>
  </si>
  <si>
    <t>29.01.14
07:40</t>
  </si>
  <si>
    <t>Поочерёдное отключение ВЛ 0,4 кВ персоналом, из-за превышения допустимой нагрузки на ДГА "Согом"(Рфакт.=265 кВт,Рдоп.= 230 кВт).</t>
  </si>
  <si>
    <t>ВЛ-0,4кВ ф. ул. Молодежная   ( ул. Новая)</t>
  </si>
  <si>
    <t>29.01.14
14:01</t>
  </si>
  <si>
    <t>п. Приобье</t>
  </si>
  <si>
    <t>ТП-10/0,4 кВ 21</t>
  </si>
  <si>
    <t>29.01.14
18:25</t>
  </si>
  <si>
    <r>
      <t xml:space="preserve">29.01.14
</t>
    </r>
    <r>
      <rPr>
        <sz val="14"/>
        <rFont val="Times New Roman"/>
        <family val="1"/>
        <charset val="204"/>
      </rPr>
      <t>22:37</t>
    </r>
  </si>
  <si>
    <t>Повреждение КЛ-04кВ  от ТП10/0,4 к ВЛ-0,4 Газовиков</t>
  </si>
  <si>
    <t>п. Сосьва</t>
  </si>
  <si>
    <t>6 АДГА</t>
  </si>
  <si>
    <t>Тех.отказ</t>
  </si>
  <si>
    <t>29.01.14
09:30</t>
  </si>
  <si>
    <t>29.01.14
20:30</t>
  </si>
  <si>
    <t>Тех.отказ 6 АДГА (включили 3,4 ДГА, с 10:00 до 16:00 ограничение по потребителям 50% ; включили 2 ДГА с16:00 до 20:30 ограничение 25%.)</t>
  </si>
  <si>
    <t>п. Сингапай</t>
  </si>
  <si>
    <t>ТП-6/0,4 С-8 
ф.-0,4 кВ Кооператив Надежда</t>
  </si>
  <si>
    <t>29.01.14
09:00</t>
  </si>
  <si>
    <t>29.01.14
14:00</t>
  </si>
  <si>
    <t>Перегруз АВ-0,4кВ</t>
  </si>
  <si>
    <t xml:space="preserve"> Дачи
 г. Нефтеюганск</t>
  </si>
  <si>
    <t xml:space="preserve">ТП-6/0,4 Сок Набережный </t>
  </si>
  <si>
    <t>29.01.14
22:00</t>
  </si>
  <si>
    <t xml:space="preserve">г. Горнореченск </t>
  </si>
  <si>
    <t>ДГА№3</t>
  </si>
  <si>
    <t>30.01.14 12:30</t>
  </si>
  <si>
    <t>30.01.14 13:50</t>
  </si>
  <si>
    <t xml:space="preserve">ЮТЭК-Юг: п. Горнореченск 12:30 -13:00 техн.отказ ДГА№3, запуск ДГА№2 (ограничение -быт, ул.Лесная) 13:00 -13:50 отказ ДГА№2 (100%ограничение потр.),  13:50 ДГА№3 в работе, нагрузка 195 кВт. </t>
  </si>
  <si>
    <t>п. Карымкары</t>
  </si>
  <si>
    <t>ТП№211 ф№1 (АВ-0,4кВ)</t>
  </si>
  <si>
    <t xml:space="preserve">ТО </t>
  </si>
  <si>
    <t xml:space="preserve">Превышение нагрузки.                       </t>
  </si>
  <si>
    <t>п. Каменное</t>
  </si>
  <si>
    <t>ТП№123 ф№2 (АВ-0,4кВ)</t>
  </si>
  <si>
    <t>Превышение нагрузки</t>
  </si>
  <si>
    <t>п.Приобье</t>
  </si>
  <si>
    <t>ТП№18 ф.д/ сад (ВЛ-0,4кВ)</t>
  </si>
  <si>
    <t>30.01.14 18:05</t>
  </si>
  <si>
    <t>30.01.14 19:30</t>
  </si>
  <si>
    <t>На ВЛ-0,4кВ отгорел провод фазы В в пролете опор №7 и 8.из-за превышения нагрузки</t>
  </si>
  <si>
    <t>30.01.14
16:25</t>
  </si>
  <si>
    <t>п.Елизарово</t>
  </si>
  <si>
    <t>ВЛ-0,4кВ ф.№2 ТП №3</t>
  </si>
  <si>
    <t>31.01.14 9:30</t>
  </si>
  <si>
    <t>31.01.14 10:10</t>
  </si>
  <si>
    <t>ЮТЭК-ХМР</t>
  </si>
  <si>
    <t>г. Ханты-Мансийск</t>
  </si>
  <si>
    <t>ПС 110/10 Самарово 1Т</t>
  </si>
  <si>
    <t>отключен в резерв 1Т (неисправность РПН), нагрузка переведена на 2Т.</t>
  </si>
  <si>
    <t>за период с  27.01.14г по 3.02.14</t>
  </si>
  <si>
    <t>ЮТЭК-НВР</t>
  </si>
  <si>
    <t>д. Колек-Еган</t>
  </si>
  <si>
    <t>ПС 35/6кВ "Хохряковская"
ВЛ-6кВ Ф№4</t>
  </si>
  <si>
    <t xml:space="preserve">01.02.14г.       10-01 </t>
  </si>
  <si>
    <t xml:space="preserve">01.02.14г.                                  14-00   </t>
  </si>
  <si>
    <t>откл. персоналом</t>
  </si>
  <si>
    <t>п. Большие Леуши</t>
  </si>
  <si>
    <t>МТЗ</t>
  </si>
  <si>
    <t>Не установлена.</t>
  </si>
  <si>
    <t>ПС 35/10 Карымкары, 
ВЛ-10кВ ф. Б. Леуши яч.№ 6</t>
  </si>
  <si>
    <t>02.02.14
21:37</t>
  </si>
  <si>
    <t>02.02.14
22:38</t>
  </si>
  <si>
    <t>Обрыв проводов (СИП-95) ф. А,В,С, ВЛ-10кВ Дальний, в пролетах опор № 19-22. (Отключение ВЛ от РЗА в ЗРУ НПС не произошло)</t>
  </si>
  <si>
    <t>Сгорели предохранители по стороне 6кВ, и сгорел вводной АВ-0,4кВ</t>
  </si>
  <si>
    <t>Поиск "Земли" в сети 6 кВ.</t>
  </si>
  <si>
    <t>Для ликвидации возгорания в пекарне</t>
  </si>
  <si>
    <r>
      <t xml:space="preserve">ИТОГО :  14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-2</t>
    </r>
  </si>
  <si>
    <t>Исполнитель :  Громаков Н.Н.</t>
  </si>
  <si>
    <t>31.01.14
18:25</t>
  </si>
  <si>
    <t>31.01.14
19:30</t>
  </si>
  <si>
    <t>30.01.14
10:06 
14:25</t>
  </si>
  <si>
    <t>30.01.14
10:15 
15:35</t>
  </si>
  <si>
    <t>30.01.14
16:30</t>
  </si>
  <si>
    <t>30.01.14
16:00</t>
  </si>
  <si>
    <t>откл.
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</si>
</sst>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F400]h:mm:ss\ AM/PM"/>
  </numFmts>
  <fonts count="30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148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3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20" fontId="12" fillId="3" borderId="1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20" fontId="1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20" fontId="12" fillId="3" borderId="6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5" borderId="6" xfId="0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5" borderId="14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left" vertical="center" wrapText="1"/>
    </xf>
    <xf numFmtId="0" fontId="13" fillId="0" borderId="1" xfId="2" applyNumberFormat="1" applyFont="1" applyFill="1" applyBorder="1" applyAlignment="1">
      <alignment horizontal="left" vertical="center" wrapText="1"/>
    </xf>
    <xf numFmtId="0" fontId="12" fillId="5" borderId="13" xfId="0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2" fillId="6" borderId="8" xfId="1" applyFont="1" applyFill="1" applyBorder="1" applyAlignment="1">
      <alignment horizontal="left" vertical="center" wrapText="1"/>
    </xf>
    <xf numFmtId="20" fontId="12" fillId="6" borderId="1" xfId="1" applyNumberFormat="1" applyFont="1" applyFill="1" applyBorder="1" applyAlignment="1">
      <alignment horizontal="center" vertical="center" wrapText="1"/>
    </xf>
    <xf numFmtId="20" fontId="12" fillId="6" borderId="4" xfId="1" applyNumberFormat="1" applyFont="1" applyFill="1" applyBorder="1" applyAlignment="1">
      <alignment horizontal="center" vertical="center" wrapText="1"/>
    </xf>
    <xf numFmtId="20" fontId="12" fillId="0" borderId="1" xfId="1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3" borderId="12" xfId="0" applyNumberFormat="1" applyFont="1" applyFill="1" applyBorder="1" applyAlignment="1">
      <alignment horizontal="left" vertical="center" wrapText="1"/>
    </xf>
    <xf numFmtId="20" fontId="12" fillId="3" borderId="14" xfId="0" applyNumberFormat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13" fillId="0" borderId="8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11" xfId="0" applyNumberFormat="1" applyFont="1" applyFill="1" applyBorder="1" applyAlignment="1">
      <alignment horizontal="center" vertical="center" wrapText="1"/>
    </xf>
    <xf numFmtId="0" fontId="12" fillId="3" borderId="12" xfId="0" applyNumberFormat="1" applyFont="1" applyFill="1" applyBorder="1" applyAlignment="1">
      <alignment horizontal="center" vertical="center" wrapText="1"/>
    </xf>
    <xf numFmtId="0" fontId="12" fillId="3" borderId="14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</cellXfs>
  <cellStyles count="9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Обычный" xfId="0" builtinId="0"/>
    <cellStyle name="Обычный 2" xfId="1"/>
    <cellStyle name="Обычный 3" xfId="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47"/>
  <sheetViews>
    <sheetView tabSelected="1" view="pageBreakPreview" zoomScale="85" zoomScaleNormal="70" zoomScaleSheetLayoutView="85" workbookViewId="0">
      <selection activeCell="I22" sqref="I22"/>
    </sheetView>
  </sheetViews>
  <sheetFormatPr defaultRowHeight="12.75" x14ac:dyDescent="0.2"/>
  <cols>
    <col min="1" max="1" width="9.140625" style="7"/>
    <col min="2" max="2" width="27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6.5703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4" ht="22.5" customHeight="1" x14ac:dyDescent="0.25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4" ht="23.25" customHeight="1" x14ac:dyDescent="0.25">
      <c r="B2" s="136" t="s">
        <v>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4" ht="26.25" customHeight="1" x14ac:dyDescent="0.2">
      <c r="B3" s="135" t="s">
        <v>91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4" ht="27" customHeight="1" x14ac:dyDescent="0.2">
      <c r="A4" s="89" t="s">
        <v>14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4" ht="21.75" customHeight="1" x14ac:dyDescent="0.2">
      <c r="A5" s="91" t="s">
        <v>30</v>
      </c>
      <c r="B5" s="137" t="s">
        <v>4</v>
      </c>
      <c r="C5" s="91" t="s">
        <v>7</v>
      </c>
      <c r="D5" s="91" t="s">
        <v>3</v>
      </c>
      <c r="E5" s="91" t="s">
        <v>8</v>
      </c>
      <c r="F5" s="91" t="s">
        <v>5</v>
      </c>
      <c r="G5" s="91"/>
      <c r="H5" s="91" t="s">
        <v>11</v>
      </c>
      <c r="I5" s="91" t="s">
        <v>10</v>
      </c>
      <c r="J5" s="91" t="s">
        <v>0</v>
      </c>
      <c r="K5" s="91" t="s">
        <v>9</v>
      </c>
      <c r="L5" s="91" t="s">
        <v>12</v>
      </c>
      <c r="M5" s="92" t="s">
        <v>13</v>
      </c>
    </row>
    <row r="6" spans="1:14" ht="28.5" customHeight="1" x14ac:dyDescent="0.2">
      <c r="A6" s="91"/>
      <c r="B6" s="137"/>
      <c r="C6" s="100"/>
      <c r="D6" s="91"/>
      <c r="E6" s="91"/>
      <c r="F6" s="6" t="s">
        <v>1</v>
      </c>
      <c r="G6" s="6" t="s">
        <v>2</v>
      </c>
      <c r="H6" s="91"/>
      <c r="I6" s="91"/>
      <c r="J6" s="100"/>
      <c r="K6" s="91"/>
      <c r="L6" s="91"/>
      <c r="M6" s="93"/>
    </row>
    <row r="7" spans="1:14" s="35" customFormat="1" ht="30" customHeight="1" x14ac:dyDescent="0.2">
      <c r="A7" s="97"/>
      <c r="B7" s="98"/>
      <c r="C7" s="98"/>
      <c r="D7" s="98"/>
      <c r="E7" s="98"/>
      <c r="F7" s="98"/>
      <c r="G7" s="98"/>
      <c r="H7" s="99"/>
      <c r="I7" s="38"/>
      <c r="J7" s="84"/>
      <c r="K7" s="85"/>
      <c r="L7" s="85"/>
      <c r="M7" s="86"/>
    </row>
    <row r="8" spans="1:14" s="35" customFormat="1" ht="47.25" customHeight="1" x14ac:dyDescent="0.2">
      <c r="A8" s="24">
        <v>1</v>
      </c>
      <c r="B8" s="76" t="s">
        <v>34</v>
      </c>
      <c r="C8" s="39" t="s">
        <v>88</v>
      </c>
      <c r="D8" s="36" t="s">
        <v>89</v>
      </c>
      <c r="E8" s="37" t="s">
        <v>97</v>
      </c>
      <c r="F8" s="40" t="s">
        <v>110</v>
      </c>
      <c r="G8" s="40" t="s">
        <v>111</v>
      </c>
      <c r="H8" s="40">
        <v>4.5138888888888888E-2</v>
      </c>
      <c r="I8" s="51">
        <v>0</v>
      </c>
      <c r="J8" s="39" t="s">
        <v>90</v>
      </c>
      <c r="K8" s="37" t="s">
        <v>28</v>
      </c>
      <c r="L8" s="37">
        <v>-22</v>
      </c>
      <c r="M8" s="51" t="s">
        <v>29</v>
      </c>
      <c r="N8" s="1"/>
    </row>
    <row r="9" spans="1:14" ht="30" customHeight="1" x14ac:dyDescent="0.2">
      <c r="A9" s="81"/>
      <c r="B9" s="82"/>
      <c r="C9" s="82"/>
      <c r="D9" s="82"/>
      <c r="E9" s="82"/>
      <c r="F9" s="82"/>
      <c r="G9" s="82"/>
      <c r="H9" s="82"/>
      <c r="I9" s="47">
        <v>0</v>
      </c>
      <c r="J9" s="83"/>
      <c r="K9" s="83"/>
      <c r="L9" s="83"/>
      <c r="M9" s="83"/>
    </row>
    <row r="10" spans="1:14" s="35" customFormat="1" ht="81.75" customHeight="1" x14ac:dyDescent="0.2">
      <c r="A10" s="24">
        <v>2</v>
      </c>
      <c r="B10" s="75" t="s">
        <v>31</v>
      </c>
      <c r="C10" s="39" t="s">
        <v>37</v>
      </c>
      <c r="D10" s="36" t="s">
        <v>38</v>
      </c>
      <c r="E10" s="37"/>
      <c r="F10" s="45" t="s">
        <v>39</v>
      </c>
      <c r="G10" s="45" t="s">
        <v>45</v>
      </c>
      <c r="H10" s="40">
        <v>0.74652777777777779</v>
      </c>
      <c r="I10" s="52">
        <v>1588</v>
      </c>
      <c r="J10" s="36" t="s">
        <v>104</v>
      </c>
      <c r="K10" s="37" t="s">
        <v>40</v>
      </c>
      <c r="L10" s="37">
        <v>-37</v>
      </c>
      <c r="M10" s="51" t="s">
        <v>29</v>
      </c>
    </row>
    <row r="11" spans="1:14" s="35" customFormat="1" ht="30" customHeight="1" x14ac:dyDescent="0.2">
      <c r="A11" s="24"/>
      <c r="B11" s="101"/>
      <c r="C11" s="102"/>
      <c r="D11" s="102"/>
      <c r="E11" s="102"/>
      <c r="F11" s="102"/>
      <c r="G11" s="102"/>
      <c r="H11" s="103"/>
      <c r="I11" s="47">
        <f>I10</f>
        <v>1588</v>
      </c>
      <c r="J11" s="104"/>
      <c r="K11" s="105"/>
      <c r="L11" s="105"/>
      <c r="M11" s="106"/>
    </row>
    <row r="12" spans="1:14" s="35" customFormat="1" ht="41.25" customHeight="1" x14ac:dyDescent="0.2">
      <c r="A12" s="24">
        <v>3</v>
      </c>
      <c r="B12" s="74" t="s">
        <v>87</v>
      </c>
      <c r="C12" s="67" t="s">
        <v>83</v>
      </c>
      <c r="D12" s="68" t="s">
        <v>84</v>
      </c>
      <c r="E12" s="69" t="s">
        <v>97</v>
      </c>
      <c r="F12" s="45" t="s">
        <v>85</v>
      </c>
      <c r="G12" s="45" t="s">
        <v>86</v>
      </c>
      <c r="H12" s="70">
        <v>2.7777777777777776E-2</v>
      </c>
      <c r="I12" s="51">
        <v>0</v>
      </c>
      <c r="J12" s="49" t="s">
        <v>107</v>
      </c>
      <c r="K12" s="33" t="s">
        <v>28</v>
      </c>
      <c r="L12" s="41">
        <v>-26</v>
      </c>
      <c r="M12" s="33" t="s">
        <v>28</v>
      </c>
    </row>
    <row r="13" spans="1:14" s="35" customFormat="1" ht="36" customHeight="1" x14ac:dyDescent="0.2">
      <c r="A13" s="24"/>
      <c r="B13" s="94"/>
      <c r="C13" s="95"/>
      <c r="D13" s="95"/>
      <c r="E13" s="96"/>
      <c r="F13" s="32"/>
      <c r="G13" s="12"/>
      <c r="H13" s="43"/>
      <c r="I13" s="48">
        <f>I12</f>
        <v>0</v>
      </c>
      <c r="J13" s="84"/>
      <c r="K13" s="85"/>
      <c r="L13" s="85"/>
      <c r="M13" s="86"/>
    </row>
    <row r="14" spans="1:14" s="35" customFormat="1" ht="51.75" customHeight="1" x14ac:dyDescent="0.2">
      <c r="A14" s="24">
        <v>4</v>
      </c>
      <c r="B14" s="87" t="s">
        <v>35</v>
      </c>
      <c r="C14" s="42" t="s">
        <v>57</v>
      </c>
      <c r="D14" s="30" t="s">
        <v>58</v>
      </c>
      <c r="E14" s="44" t="s">
        <v>72</v>
      </c>
      <c r="F14" s="37" t="s">
        <v>59</v>
      </c>
      <c r="G14" s="37" t="s">
        <v>60</v>
      </c>
      <c r="H14" s="31">
        <v>0.20833333333333334</v>
      </c>
      <c r="I14" s="29">
        <v>92</v>
      </c>
      <c r="J14" s="58" t="s">
        <v>61</v>
      </c>
      <c r="K14" s="37" t="s">
        <v>28</v>
      </c>
      <c r="L14" s="41">
        <v>-45</v>
      </c>
      <c r="M14" s="37" t="s">
        <v>28</v>
      </c>
    </row>
    <row r="15" spans="1:14" s="35" customFormat="1" ht="51.75" customHeight="1" x14ac:dyDescent="0.2">
      <c r="A15" s="24">
        <v>5</v>
      </c>
      <c r="B15" s="88"/>
      <c r="C15" s="42" t="s">
        <v>62</v>
      </c>
      <c r="D15" s="30" t="s">
        <v>63</v>
      </c>
      <c r="E15" s="44"/>
      <c r="F15" s="37" t="s">
        <v>64</v>
      </c>
      <c r="G15" s="37" t="s">
        <v>82</v>
      </c>
      <c r="H15" s="31">
        <v>0.78472222222222221</v>
      </c>
      <c r="I15" s="29">
        <v>0</v>
      </c>
      <c r="J15" s="59" t="s">
        <v>105</v>
      </c>
      <c r="K15" s="37" t="s">
        <v>28</v>
      </c>
      <c r="L15" s="41">
        <v>-43</v>
      </c>
      <c r="M15" s="37" t="s">
        <v>28</v>
      </c>
    </row>
    <row r="16" spans="1:14" s="35" customFormat="1" ht="36" customHeight="1" x14ac:dyDescent="0.2">
      <c r="A16" s="56"/>
      <c r="B16" s="113"/>
      <c r="C16" s="114"/>
      <c r="D16" s="114"/>
      <c r="E16" s="114"/>
      <c r="F16" s="114"/>
      <c r="G16" s="114"/>
      <c r="H16" s="115"/>
      <c r="I16" s="57">
        <f>I14</f>
        <v>92</v>
      </c>
      <c r="J16" s="116"/>
      <c r="K16" s="117"/>
      <c r="L16" s="117"/>
      <c r="M16" s="118"/>
    </row>
    <row r="17" spans="1:13" s="35" customFormat="1" ht="50.25" customHeight="1" x14ac:dyDescent="0.2">
      <c r="A17" s="56">
        <v>6</v>
      </c>
      <c r="B17" s="147" t="s">
        <v>92</v>
      </c>
      <c r="C17" s="73" t="s">
        <v>93</v>
      </c>
      <c r="D17" s="71" t="s">
        <v>94</v>
      </c>
      <c r="E17" s="55" t="s">
        <v>97</v>
      </c>
      <c r="F17" s="72" t="s">
        <v>95</v>
      </c>
      <c r="G17" s="72" t="s">
        <v>96</v>
      </c>
      <c r="H17" s="40">
        <v>0.16597222222222222</v>
      </c>
      <c r="I17" s="55">
        <v>10.02</v>
      </c>
      <c r="J17" s="59" t="s">
        <v>106</v>
      </c>
      <c r="K17" s="37" t="s">
        <v>28</v>
      </c>
      <c r="L17" s="41">
        <v>-25</v>
      </c>
      <c r="M17" s="37" t="s">
        <v>28</v>
      </c>
    </row>
    <row r="18" spans="1:13" s="35" customFormat="1" ht="36" customHeight="1" x14ac:dyDescent="0.2">
      <c r="A18" s="56"/>
      <c r="B18" s="125"/>
      <c r="C18" s="126"/>
      <c r="D18" s="126"/>
      <c r="E18" s="126"/>
      <c r="F18" s="126"/>
      <c r="G18" s="126"/>
      <c r="H18" s="127"/>
      <c r="I18" s="57">
        <f>SUM(I17)</f>
        <v>10.02</v>
      </c>
      <c r="J18" s="128"/>
      <c r="K18" s="129"/>
      <c r="L18" s="129"/>
      <c r="M18" s="130"/>
    </row>
    <row r="19" spans="1:13" s="35" customFormat="1" ht="45.75" customHeight="1" x14ac:dyDescent="0.2">
      <c r="A19" s="24">
        <v>7</v>
      </c>
      <c r="B19" s="87" t="s">
        <v>36</v>
      </c>
      <c r="C19" s="26" t="s">
        <v>46</v>
      </c>
      <c r="D19" s="53" t="s">
        <v>47</v>
      </c>
      <c r="E19" s="32" t="s">
        <v>72</v>
      </c>
      <c r="F19" s="45" t="s">
        <v>48</v>
      </c>
      <c r="G19" s="54" t="s">
        <v>49</v>
      </c>
      <c r="H19" s="34">
        <v>0.17500000000000002</v>
      </c>
      <c r="I19" s="52">
        <v>975</v>
      </c>
      <c r="J19" s="49" t="s">
        <v>50</v>
      </c>
      <c r="K19" s="55" t="s">
        <v>28</v>
      </c>
      <c r="L19" s="33">
        <v>-40</v>
      </c>
      <c r="M19" s="33" t="s">
        <v>28</v>
      </c>
    </row>
    <row r="20" spans="1:13" s="35" customFormat="1" ht="56.25" customHeight="1" x14ac:dyDescent="0.2">
      <c r="A20" s="24">
        <v>8</v>
      </c>
      <c r="B20" s="146"/>
      <c r="C20" s="26" t="s">
        <v>70</v>
      </c>
      <c r="D20" s="61" t="s">
        <v>71</v>
      </c>
      <c r="E20" s="29" t="s">
        <v>72</v>
      </c>
      <c r="F20" s="54" t="s">
        <v>112</v>
      </c>
      <c r="G20" s="54" t="s">
        <v>113</v>
      </c>
      <c r="H20" s="34">
        <v>5.486111111111111E-2</v>
      </c>
      <c r="I20" s="62">
        <v>159.69999999999999</v>
      </c>
      <c r="J20" s="30" t="s">
        <v>73</v>
      </c>
      <c r="K20" s="29" t="s">
        <v>28</v>
      </c>
      <c r="L20" s="33">
        <v>-30</v>
      </c>
      <c r="M20" s="33" t="s">
        <v>28</v>
      </c>
    </row>
    <row r="21" spans="1:13" s="35" customFormat="1" ht="45.75" customHeight="1" x14ac:dyDescent="0.2">
      <c r="A21" s="24">
        <v>9</v>
      </c>
      <c r="B21" s="146"/>
      <c r="C21" s="63" t="s">
        <v>74</v>
      </c>
      <c r="D21" s="61" t="s">
        <v>75</v>
      </c>
      <c r="E21" s="29" t="s">
        <v>72</v>
      </c>
      <c r="F21" s="64" t="s">
        <v>115</v>
      </c>
      <c r="G21" s="65" t="s">
        <v>114</v>
      </c>
      <c r="H21" s="66">
        <v>2.0833333333333332E-2</v>
      </c>
      <c r="I21" s="62">
        <v>84.8</v>
      </c>
      <c r="J21" s="30" t="s">
        <v>76</v>
      </c>
      <c r="K21" s="29" t="s">
        <v>28</v>
      </c>
      <c r="L21" s="33">
        <v>-30</v>
      </c>
      <c r="M21" s="32" t="s">
        <v>28</v>
      </c>
    </row>
    <row r="22" spans="1:13" s="35" customFormat="1" ht="55.5" customHeight="1" x14ac:dyDescent="0.2">
      <c r="A22" s="24">
        <v>10</v>
      </c>
      <c r="B22" s="146"/>
      <c r="C22" s="30" t="s">
        <v>77</v>
      </c>
      <c r="D22" s="61" t="s">
        <v>78</v>
      </c>
      <c r="E22" s="29"/>
      <c r="F22" s="54" t="s">
        <v>79</v>
      </c>
      <c r="G22" s="54" t="s">
        <v>80</v>
      </c>
      <c r="H22" s="31">
        <v>5.9027777777777783E-2</v>
      </c>
      <c r="I22" s="62">
        <v>178.6</v>
      </c>
      <c r="J22" s="30" t="s">
        <v>81</v>
      </c>
      <c r="K22" s="29" t="s">
        <v>28</v>
      </c>
      <c r="L22" s="37">
        <v>-30</v>
      </c>
      <c r="M22" s="37" t="s">
        <v>28</v>
      </c>
    </row>
    <row r="23" spans="1:13" s="35" customFormat="1" ht="55.5" customHeight="1" x14ac:dyDescent="0.2">
      <c r="A23" s="24">
        <v>11</v>
      </c>
      <c r="B23" s="88"/>
      <c r="C23" s="78" t="s">
        <v>98</v>
      </c>
      <c r="D23" s="61" t="s">
        <v>101</v>
      </c>
      <c r="E23" s="29" t="s">
        <v>99</v>
      </c>
      <c r="F23" s="54" t="s">
        <v>102</v>
      </c>
      <c r="G23" s="54" t="s">
        <v>103</v>
      </c>
      <c r="H23" s="79">
        <v>4.2361111111111106E-2</v>
      </c>
      <c r="I23" s="80">
        <v>7.1</v>
      </c>
      <c r="J23" s="30" t="s">
        <v>100</v>
      </c>
      <c r="K23" s="29" t="s">
        <v>28</v>
      </c>
      <c r="L23" s="37">
        <v>-24</v>
      </c>
      <c r="M23" s="77" t="s">
        <v>28</v>
      </c>
    </row>
    <row r="24" spans="1:13" s="35" customFormat="1" ht="36" customHeight="1" x14ac:dyDescent="0.2">
      <c r="A24" s="24"/>
      <c r="B24" s="113"/>
      <c r="C24" s="114"/>
      <c r="D24" s="114"/>
      <c r="E24" s="114"/>
      <c r="F24" s="114"/>
      <c r="G24" s="114"/>
      <c r="H24" s="115"/>
      <c r="I24" s="57">
        <f>I19+I20+I21+I22+I23</f>
        <v>1405.1999999999998</v>
      </c>
      <c r="J24" s="116"/>
      <c r="K24" s="117"/>
      <c r="L24" s="117"/>
      <c r="M24" s="118"/>
    </row>
    <row r="25" spans="1:13" s="35" customFormat="1" ht="96.75" customHeight="1" x14ac:dyDescent="0.2">
      <c r="A25" s="24">
        <v>12</v>
      </c>
      <c r="B25" s="122" t="s">
        <v>6</v>
      </c>
      <c r="C25" s="28" t="s">
        <v>32</v>
      </c>
      <c r="D25" s="26" t="s">
        <v>44</v>
      </c>
      <c r="E25" s="55" t="s">
        <v>116</v>
      </c>
      <c r="F25" s="37" t="s">
        <v>41</v>
      </c>
      <c r="G25" s="37" t="s">
        <v>42</v>
      </c>
      <c r="H25" s="34">
        <v>2.0833333333333332E-2</v>
      </c>
      <c r="I25" s="32">
        <v>0</v>
      </c>
      <c r="J25" s="27" t="s">
        <v>43</v>
      </c>
      <c r="K25" s="33" t="s">
        <v>28</v>
      </c>
      <c r="L25" s="41">
        <v>-42</v>
      </c>
      <c r="M25" s="33" t="s">
        <v>28</v>
      </c>
    </row>
    <row r="26" spans="1:13" s="35" customFormat="1" ht="84" customHeight="1" x14ac:dyDescent="0.2">
      <c r="A26" s="24">
        <v>13</v>
      </c>
      <c r="B26" s="123"/>
      <c r="C26" s="28" t="s">
        <v>51</v>
      </c>
      <c r="D26" s="26" t="s">
        <v>52</v>
      </c>
      <c r="E26" s="50" t="s">
        <v>53</v>
      </c>
      <c r="F26" s="37" t="s">
        <v>54</v>
      </c>
      <c r="G26" s="37" t="s">
        <v>55</v>
      </c>
      <c r="H26" s="34">
        <v>0.45833333333333331</v>
      </c>
      <c r="I26" s="32">
        <v>2281</v>
      </c>
      <c r="J26" s="46" t="s">
        <v>56</v>
      </c>
      <c r="K26" s="33" t="s">
        <v>28</v>
      </c>
      <c r="L26" s="41">
        <v>-42</v>
      </c>
      <c r="M26" s="33" t="s">
        <v>28</v>
      </c>
    </row>
    <row r="27" spans="1:13" s="35" customFormat="1" ht="114" customHeight="1" x14ac:dyDescent="0.2">
      <c r="A27" s="24">
        <v>14</v>
      </c>
      <c r="B27" s="124"/>
      <c r="C27" s="30" t="s">
        <v>65</v>
      </c>
      <c r="D27" s="30" t="s">
        <v>66</v>
      </c>
      <c r="E27" s="55" t="s">
        <v>53</v>
      </c>
      <c r="F27" s="54" t="s">
        <v>67</v>
      </c>
      <c r="G27" s="54" t="s">
        <v>68</v>
      </c>
      <c r="H27" s="31">
        <v>5.5555555555555552E-2</v>
      </c>
      <c r="I27" s="37">
        <v>116</v>
      </c>
      <c r="J27" s="58" t="s">
        <v>69</v>
      </c>
      <c r="K27" s="37" t="s">
        <v>28</v>
      </c>
      <c r="L27" s="41">
        <v>-29</v>
      </c>
      <c r="M27" s="37" t="s">
        <v>28</v>
      </c>
    </row>
    <row r="28" spans="1:13" s="35" customFormat="1" ht="36.75" customHeight="1" x14ac:dyDescent="0.2">
      <c r="A28" s="119"/>
      <c r="B28" s="120"/>
      <c r="C28" s="120"/>
      <c r="D28" s="120"/>
      <c r="E28" s="120"/>
      <c r="F28" s="120"/>
      <c r="G28" s="120"/>
      <c r="H28" s="121"/>
      <c r="I28" s="60">
        <f>I25+I26+I27</f>
        <v>2397</v>
      </c>
      <c r="J28" s="107"/>
      <c r="K28" s="108"/>
      <c r="L28" s="108"/>
      <c r="M28" s="109"/>
    </row>
    <row r="29" spans="1:13" s="35" customFormat="1" ht="30" customHeight="1" x14ac:dyDescent="0.2">
      <c r="A29" s="24"/>
      <c r="B29" s="110" t="s">
        <v>33</v>
      </c>
      <c r="C29" s="111"/>
      <c r="D29" s="111"/>
      <c r="E29" s="111"/>
      <c r="F29" s="111"/>
      <c r="G29" s="111"/>
      <c r="H29" s="112"/>
      <c r="I29" s="47">
        <f>I9+I11+I16+I18+I28</f>
        <v>4087.02</v>
      </c>
      <c r="J29" s="84"/>
      <c r="K29" s="85"/>
      <c r="L29" s="85"/>
      <c r="M29" s="86"/>
    </row>
    <row r="30" spans="1:13" ht="24" customHeight="1" x14ac:dyDescent="0.3">
      <c r="B30" s="142"/>
      <c r="C30" s="142"/>
      <c r="D30" s="142"/>
      <c r="E30" s="142"/>
      <c r="F30" s="142"/>
      <c r="G30" s="142"/>
      <c r="H30" s="142"/>
      <c r="I30" s="142"/>
      <c r="J30" s="142"/>
      <c r="K30" s="5"/>
      <c r="L30" s="13"/>
      <c r="M30" s="4"/>
    </row>
    <row r="31" spans="1:13" ht="24" customHeight="1" x14ac:dyDescent="0.25">
      <c r="B31" s="143" t="s">
        <v>108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3" ht="21.75" customHeight="1" x14ac:dyDescent="0.2">
      <c r="B32" s="133" t="s">
        <v>16</v>
      </c>
      <c r="C32" s="133"/>
      <c r="D32" s="14">
        <v>4</v>
      </c>
      <c r="E32" s="7"/>
      <c r="F32" s="7"/>
      <c r="G32" s="7"/>
      <c r="H32" s="15"/>
      <c r="I32" s="16"/>
      <c r="J32" s="9"/>
      <c r="K32" s="5"/>
      <c r="L32" s="5"/>
    </row>
    <row r="33" spans="2:13" ht="21.75" customHeight="1" x14ac:dyDescent="0.2">
      <c r="B33" s="141" t="s">
        <v>17</v>
      </c>
      <c r="C33" s="141"/>
      <c r="D33" s="17">
        <v>0</v>
      </c>
      <c r="E33" s="15"/>
      <c r="F33" s="15"/>
      <c r="G33" s="15"/>
      <c r="H33" s="15"/>
      <c r="I33" s="16"/>
      <c r="J33" s="9"/>
      <c r="K33" s="10"/>
      <c r="L33" s="10"/>
      <c r="M33" s="2"/>
    </row>
    <row r="34" spans="2:13" ht="21.75" customHeight="1" x14ac:dyDescent="0.2">
      <c r="B34" s="141" t="s">
        <v>18</v>
      </c>
      <c r="C34" s="141"/>
      <c r="D34" s="17">
        <v>0</v>
      </c>
      <c r="E34" s="15"/>
      <c r="F34" s="15"/>
      <c r="G34" s="15"/>
      <c r="H34" s="15"/>
      <c r="I34" s="16"/>
      <c r="J34" s="9"/>
      <c r="K34" s="10"/>
      <c r="L34" s="10"/>
      <c r="M34" s="2"/>
    </row>
    <row r="35" spans="2:13" ht="21.75" customHeight="1" x14ac:dyDescent="0.2">
      <c r="B35" s="132" t="s">
        <v>19</v>
      </c>
      <c r="C35" s="132"/>
      <c r="D35" s="17">
        <v>1</v>
      </c>
      <c r="E35" s="15"/>
      <c r="F35" s="15"/>
      <c r="G35" s="15"/>
      <c r="H35" s="15"/>
      <c r="I35" s="16"/>
      <c r="J35" s="9"/>
      <c r="K35" s="10"/>
      <c r="L35" s="10"/>
      <c r="M35" s="2"/>
    </row>
    <row r="36" spans="2:13" ht="21.75" customHeight="1" x14ac:dyDescent="0.2">
      <c r="B36" s="18" t="s">
        <v>20</v>
      </c>
      <c r="C36" s="18"/>
      <c r="D36" s="19">
        <v>1</v>
      </c>
      <c r="E36" s="132"/>
      <c r="F36" s="132"/>
      <c r="G36" s="132"/>
      <c r="H36" s="15"/>
      <c r="I36" s="16"/>
      <c r="J36" s="9"/>
      <c r="K36" s="131"/>
      <c r="L36" s="131"/>
      <c r="M36" s="2"/>
    </row>
    <row r="37" spans="2:13" ht="21.75" customHeight="1" x14ac:dyDescent="0.2">
      <c r="B37" s="132" t="s">
        <v>19</v>
      </c>
      <c r="C37" s="132"/>
      <c r="D37" s="19">
        <v>0</v>
      </c>
      <c r="E37" s="15"/>
      <c r="F37" s="15"/>
      <c r="G37" s="15"/>
      <c r="H37" s="15"/>
      <c r="I37" s="16"/>
      <c r="J37" s="9"/>
      <c r="K37" s="10"/>
      <c r="L37" s="10"/>
      <c r="M37" s="2"/>
    </row>
    <row r="38" spans="2:13" ht="21.75" customHeight="1" x14ac:dyDescent="0.25">
      <c r="B38" s="133" t="s">
        <v>21</v>
      </c>
      <c r="C38" s="133"/>
      <c r="D38" s="19">
        <v>5</v>
      </c>
      <c r="E38" s="7"/>
      <c r="F38" s="20"/>
      <c r="G38" s="20"/>
      <c r="H38" s="20"/>
      <c r="I38" s="20"/>
      <c r="J38" s="20"/>
      <c r="K38" s="131"/>
      <c r="L38" s="131"/>
      <c r="M38" s="2"/>
    </row>
    <row r="39" spans="2:13" ht="21.75" customHeight="1" x14ac:dyDescent="0.2">
      <c r="B39" s="133" t="s">
        <v>22</v>
      </c>
      <c r="C39" s="133"/>
      <c r="D39" s="14">
        <v>1</v>
      </c>
      <c r="E39" s="21"/>
      <c r="F39" s="15"/>
      <c r="G39" s="22"/>
      <c r="H39" s="22"/>
      <c r="I39" s="15"/>
      <c r="J39" s="15"/>
      <c r="K39" s="131"/>
      <c r="L39" s="131"/>
      <c r="M39" s="2"/>
    </row>
    <row r="40" spans="2:13" ht="21.75" customHeight="1" x14ac:dyDescent="0.2">
      <c r="B40" s="133" t="s">
        <v>23</v>
      </c>
      <c r="C40" s="133"/>
      <c r="D40" s="14">
        <v>3</v>
      </c>
      <c r="E40" s="7"/>
      <c r="F40" s="15"/>
      <c r="G40" s="22"/>
      <c r="H40" s="22"/>
      <c r="I40" s="15"/>
      <c r="J40" s="15"/>
      <c r="K40" s="131"/>
      <c r="L40" s="131"/>
      <c r="M40" s="2"/>
    </row>
    <row r="41" spans="2:13" ht="20.25" customHeight="1" x14ac:dyDescent="0.2">
      <c r="B41" s="145" t="s">
        <v>24</v>
      </c>
      <c r="C41" s="145"/>
      <c r="D41" s="25">
        <f>I29</f>
        <v>4087.02</v>
      </c>
      <c r="E41" s="5" t="s">
        <v>25</v>
      </c>
      <c r="F41" s="138" t="s">
        <v>26</v>
      </c>
      <c r="G41" s="138"/>
      <c r="H41" s="138"/>
      <c r="I41" s="138"/>
      <c r="J41" s="25">
        <f>I11</f>
        <v>1588</v>
      </c>
      <c r="K41" s="23" t="s">
        <v>25</v>
      </c>
      <c r="L41" s="5"/>
      <c r="M41" s="2"/>
    </row>
    <row r="42" spans="2:13" x14ac:dyDescent="0.2">
      <c r="D42" s="7"/>
      <c r="E42" s="7"/>
      <c r="F42" s="7"/>
      <c r="G42" s="139"/>
      <c r="H42" s="139"/>
      <c r="I42" s="11"/>
      <c r="J42" s="11"/>
      <c r="K42" s="131"/>
      <c r="L42" s="131"/>
      <c r="M42" s="2"/>
    </row>
    <row r="43" spans="2:13" x14ac:dyDescent="0.2">
      <c r="D43" s="7"/>
      <c r="E43" s="7"/>
      <c r="F43" s="7"/>
      <c r="G43" s="139"/>
      <c r="H43" s="139"/>
      <c r="I43" s="11"/>
      <c r="J43" s="11"/>
      <c r="K43" s="131"/>
      <c r="L43" s="131"/>
      <c r="M43" s="2"/>
    </row>
    <row r="44" spans="2:13" x14ac:dyDescent="0.2">
      <c r="G44" s="139"/>
      <c r="H44" s="139"/>
      <c r="I44" s="3"/>
      <c r="J44" s="3"/>
      <c r="K44" s="8"/>
      <c r="L44" s="2"/>
      <c r="M44" s="2"/>
    </row>
    <row r="45" spans="2:13" x14ac:dyDescent="0.2">
      <c r="G45" s="139"/>
      <c r="H45" s="139"/>
      <c r="I45" s="3"/>
      <c r="J45" s="3"/>
      <c r="K45" s="8"/>
      <c r="L45" s="2"/>
      <c r="M45" s="2"/>
    </row>
    <row r="46" spans="2:13" x14ac:dyDescent="0.2">
      <c r="B46" s="144" t="s">
        <v>27</v>
      </c>
      <c r="C46" s="144"/>
      <c r="G46" s="139"/>
      <c r="H46" s="139"/>
      <c r="I46" s="3"/>
      <c r="J46" s="3"/>
      <c r="K46" s="8"/>
      <c r="L46" s="2"/>
    </row>
    <row r="47" spans="2:13" ht="12" customHeight="1" x14ac:dyDescent="0.2">
      <c r="B47" s="140" t="s">
        <v>109</v>
      </c>
      <c r="C47" s="140"/>
    </row>
  </sheetData>
  <mergeCells count="63">
    <mergeCell ref="B35:C35"/>
    <mergeCell ref="B47:C47"/>
    <mergeCell ref="E36:G36"/>
    <mergeCell ref="B34:C34"/>
    <mergeCell ref="B30:J30"/>
    <mergeCell ref="B32:C32"/>
    <mergeCell ref="B33:C33"/>
    <mergeCell ref="B31:M31"/>
    <mergeCell ref="K42:L42"/>
    <mergeCell ref="B46:C46"/>
    <mergeCell ref="K43:L43"/>
    <mergeCell ref="B39:C39"/>
    <mergeCell ref="K39:L39"/>
    <mergeCell ref="B40:C40"/>
    <mergeCell ref="K40:L40"/>
    <mergeCell ref="B41:C41"/>
    <mergeCell ref="F41:I41"/>
    <mergeCell ref="G46:H46"/>
    <mergeCell ref="G44:H44"/>
    <mergeCell ref="G42:H42"/>
    <mergeCell ref="G45:H45"/>
    <mergeCell ref="G43:H43"/>
    <mergeCell ref="K36:L36"/>
    <mergeCell ref="B37:C37"/>
    <mergeCell ref="B38:C38"/>
    <mergeCell ref="K38:L38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J28:M28"/>
    <mergeCell ref="B29:H29"/>
    <mergeCell ref="B16:H16"/>
    <mergeCell ref="J16:M16"/>
    <mergeCell ref="B24:H24"/>
    <mergeCell ref="A28:H28"/>
    <mergeCell ref="B25:B27"/>
    <mergeCell ref="J24:M24"/>
    <mergeCell ref="J29:M29"/>
    <mergeCell ref="B19:B23"/>
    <mergeCell ref="B18:H18"/>
    <mergeCell ref="J18:M18"/>
    <mergeCell ref="A9:H9"/>
    <mergeCell ref="J9:M9"/>
    <mergeCell ref="J13:M13"/>
    <mergeCell ref="B14:B15"/>
    <mergeCell ref="A4:M4"/>
    <mergeCell ref="A5:A6"/>
    <mergeCell ref="M5:M6"/>
    <mergeCell ref="B13:E13"/>
    <mergeCell ref="A7:H7"/>
    <mergeCell ref="J7:M7"/>
    <mergeCell ref="J5:J6"/>
    <mergeCell ref="B11:H11"/>
    <mergeCell ref="J11:M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2014-01-20T03:10:04Z</cp:lastPrinted>
  <dcterms:created xsi:type="dcterms:W3CDTF">1996-10-08T23:32:33Z</dcterms:created>
  <dcterms:modified xsi:type="dcterms:W3CDTF">2014-02-03T03:04:28Z</dcterms:modified>
</cp:coreProperties>
</file>