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4860" yWindow="-150" windowWidth="25920" windowHeight="1885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ведомость'!$A$2:$M$55</definedName>
  </definedNames>
  <calcPr calcId="144525"/>
</workbook>
</file>

<file path=xl/calcChain.xml><?xml version="1.0" encoding="utf-8"?>
<calcChain xmlns="http://schemas.openxmlformats.org/spreadsheetml/2006/main">
  <c r="J49" i="12" l="1"/>
  <c r="D49" i="12"/>
  <c r="I14" i="12" l="1"/>
  <c r="I19" i="12"/>
  <c r="I17" i="12"/>
  <c r="I9" i="12" l="1"/>
  <c r="I37" i="12"/>
  <c r="I32" i="12"/>
  <c r="I29" i="12"/>
  <c r="I26" i="12"/>
  <c r="I24" i="12"/>
  <c r="I11" i="12"/>
</calcChain>
</file>

<file path=xl/sharedStrings.xml><?xml version="1.0" encoding="utf-8"?>
<sst xmlns="http://schemas.openxmlformats.org/spreadsheetml/2006/main" count="193" uniqueCount="140">
  <si>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</si>
  <si>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</si>
  <si>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</si>
  <si>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</si>
  <si>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</si>
  <si>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</si>
  <si>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>ЮТЭК-Кода</t>
  </si>
  <si>
    <t>ЮТЭК-ЮГ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</si>
  <si>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</si>
  <si>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</si>
  <si>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</si>
  <si>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</si>
  <si>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</si>
  <si>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</si>
  <si>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</si>
  <si>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</si>
  <si>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</si>
  <si>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</si>
  <si>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</si>
  <si>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</si>
  <si>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</si>
  <si>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</si>
  <si>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</si>
  <si>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</si>
  <si>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</si>
  <si>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</si>
  <si>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</si>
  <si>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</si>
  <si>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</si>
  <si>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</si>
  <si>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</si>
  <si>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МТЗ</t>
  </si>
  <si>
    <t>№</t>
  </si>
  <si>
    <t>ТО</t>
  </si>
  <si>
    <t>ЮТЭК-Нягань</t>
  </si>
  <si>
    <t>ЗЗ</t>
  </si>
  <si>
    <t>п. Кирпичный</t>
  </si>
  <si>
    <t>г.Нягань</t>
  </si>
  <si>
    <t>есть</t>
  </si>
  <si>
    <t>Кондинский ф-ал
 ОАО "ЮРЭСК"</t>
  </si>
  <si>
    <t>Неисправность топливопровода ДГА №1</t>
  </si>
  <si>
    <t>п. Сосьва</t>
  </si>
  <si>
    <t>за период с  13.01.14г по 20.01.14</t>
  </si>
  <si>
    <t>ЮТЭК-Югорск</t>
  </si>
  <si>
    <t>г.Югорск</t>
  </si>
  <si>
    <t>ПС 110/10 кВ Геологическая ВЛ-10кВ ф.Лесозавод</t>
  </si>
  <si>
    <t>отключен персоналом</t>
  </si>
  <si>
    <t>13.01.14
8:39</t>
  </si>
  <si>
    <t>13.01.14
12:15</t>
  </si>
  <si>
    <t>Обрыв вязки провода на 
опоре №40.</t>
  </si>
  <si>
    <t>да (ВОС)</t>
  </si>
  <si>
    <t>г. Белоярский</t>
  </si>
  <si>
    <t xml:space="preserve">ЦРП №3 ВОС,   ВЛ-6кВ яч. №5 </t>
  </si>
  <si>
    <t>13.01.14
19:22</t>
  </si>
  <si>
    <t>13.01.14
21:07</t>
  </si>
  <si>
    <t>Схлест проводов ВЛ из-за обледенения.</t>
  </si>
  <si>
    <t>ЮТЭК-Белоярский</t>
  </si>
  <si>
    <t xml:space="preserve">РП-16 ВЛ-10 кВ Сады  </t>
  </si>
  <si>
    <t>13.01.14
13:44</t>
  </si>
  <si>
    <t>13.01.14
16:02</t>
  </si>
  <si>
    <t>Разрушение проходного изолятора на КТП Солнечный.</t>
  </si>
  <si>
    <t>п.Б.Леуши</t>
  </si>
  <si>
    <t>ПС 35/10 кВ Карымкары
ВЛ-10 кВ Б.Леуши</t>
  </si>
  <si>
    <t>13.01.14
13:40</t>
  </si>
  <si>
    <t>13.01.14
16:30</t>
  </si>
  <si>
    <t>Падение дерева на ВЛ.</t>
  </si>
  <si>
    <t>ДГА №6</t>
  </si>
  <si>
    <t>техн.отказ</t>
  </si>
  <si>
    <t>13.01.14
11:00</t>
  </si>
  <si>
    <t>15.01.14
00:00</t>
  </si>
  <si>
    <r>
      <rPr>
        <sz val="14"/>
        <rFont val="Times New Roman"/>
        <family val="1"/>
        <charset val="204"/>
      </rPr>
      <t>Не установлена</t>
    </r>
    <r>
      <rPr>
        <sz val="14"/>
        <color indexed="8"/>
        <rFont val="Times New Roman"/>
        <family val="1"/>
        <charset val="204"/>
      </rPr>
      <t xml:space="preserve"> (в 12:00 выполнен  запуск ДГА№2,№3 -20% нагрузки, 15:00 ДГА№4 -70 % нагрузки). </t>
    </r>
  </si>
  <si>
    <t>г.Урай</t>
  </si>
  <si>
    <t>ЦКП В-6 кВ 2Т</t>
  </si>
  <si>
    <t>13.01.14
10:47</t>
  </si>
  <si>
    <t>13.01.14
12:19</t>
  </si>
  <si>
    <t>Причина не установлена.</t>
  </si>
  <si>
    <t>да  (котельная)</t>
  </si>
  <si>
    <t>ЮТЭК-Энергия</t>
  </si>
  <si>
    <t xml:space="preserve">г.Советский </t>
  </si>
  <si>
    <t>ПС 110/10 Советская
ВЛ-10кВ СУ-881</t>
  </si>
  <si>
    <t>ТО, 
АПВ успешное</t>
  </si>
  <si>
    <t>15.01.14
04:15</t>
  </si>
  <si>
    <t>ЮТЭК-Совэнерго</t>
  </si>
  <si>
    <t xml:space="preserve">ЦРП №3 ВОС,   
ВЛ-6кВ яч. №5 </t>
  </si>
  <si>
    <t>14.01.14
16:38</t>
  </si>
  <si>
    <r>
      <t xml:space="preserve">14.01.14
</t>
    </r>
    <r>
      <rPr>
        <sz val="14"/>
        <rFont val="Times New Roman"/>
        <family val="1"/>
        <charset val="204"/>
      </rPr>
      <t>23:55</t>
    </r>
  </si>
  <si>
    <t>Недопустимый наклон опоры №40, касание проводов ВЛ за деревья.</t>
  </si>
  <si>
    <t xml:space="preserve">нет </t>
  </si>
  <si>
    <t>ПС 35/10 Карымкары
яч№6 ВЛ-10кВ Б.Леуши</t>
  </si>
  <si>
    <t>14.01.14
20:40</t>
  </si>
  <si>
    <r>
      <t xml:space="preserve">14.01.14
</t>
    </r>
    <r>
      <rPr>
        <sz val="14"/>
        <rFont val="Times New Roman"/>
        <family val="1"/>
        <charset val="204"/>
      </rPr>
      <t>21:45</t>
    </r>
  </si>
  <si>
    <t>Падение дерева на ВЛ-10кВ.</t>
  </si>
  <si>
    <t>14.01.14
02:58</t>
  </si>
  <si>
    <r>
      <t xml:space="preserve">14.01.14
</t>
    </r>
    <r>
      <rPr>
        <sz val="14"/>
        <rFont val="Times New Roman"/>
        <family val="1"/>
        <charset val="204"/>
      </rPr>
      <t>04:58</t>
    </r>
  </si>
  <si>
    <t>15.01.14
14:10</t>
  </si>
  <si>
    <t>15.01.14
15:05</t>
  </si>
  <si>
    <t>г.Нефтеюганск</t>
  </si>
  <si>
    <t>ПС 35/6 194  КЛ-6 кВ Ф.194-10</t>
  </si>
  <si>
    <t>15.01.14
20:36</t>
  </si>
  <si>
    <t>15.01.14
21:07</t>
  </si>
  <si>
    <t>0:31</t>
  </si>
  <si>
    <t>Повреждение СВН-6 на ТП2-8/1</t>
  </si>
  <si>
    <t>РП-1 ВЛ-6 кВ ф.РП1-14, 
ф. РП1-19, ф. РП1-15</t>
  </si>
  <si>
    <t>ЮРЭСК-Нефтеюганск</t>
  </si>
  <si>
    <t>п.Мортка</t>
  </si>
  <si>
    <t>ПС 110/10 МДФ 
ВЛ-10 ф. Микрорайон</t>
  </si>
  <si>
    <t>отключена персоналом</t>
  </si>
  <si>
    <t>16.01.14
16:22</t>
  </si>
  <si>
    <t>16.01.14
17:27</t>
  </si>
  <si>
    <t>Повреждение опоры № 34 неизвестным транстпортным средством.</t>
  </si>
  <si>
    <t xml:space="preserve"> РП-13
 ВЛ-10кВ Восточный-2</t>
  </si>
  <si>
    <t>16.01.14
23:13</t>
  </si>
  <si>
    <r>
      <t xml:space="preserve">17.01.14
</t>
    </r>
    <r>
      <rPr>
        <sz val="14"/>
        <rFont val="Times New Roman"/>
        <family val="1"/>
        <charset val="204"/>
      </rPr>
      <t>0:35</t>
    </r>
  </si>
  <si>
    <t>Повреждение концевой муфты КЛ-10 кВ на ТП 14-07.</t>
  </si>
  <si>
    <t>ДГА № 1, 2</t>
  </si>
  <si>
    <t>17.01.14
21:10</t>
  </si>
  <si>
    <t>17.01.14
21:34</t>
  </si>
  <si>
    <t>ЮТЭК-НВР</t>
  </si>
  <si>
    <t>д.Колек-Ёган</t>
  </si>
  <si>
    <t>КТПН-160/6/0,4кВ №1</t>
  </si>
  <si>
    <t xml:space="preserve"> 16.01.14                                     11:00</t>
  </si>
  <si>
    <t xml:space="preserve"> 17.01.14                                     10:00</t>
  </si>
  <si>
    <t>г. Советский</t>
  </si>
  <si>
    <t>ТП-10/0,4 №72, 
ф.0,4кВ Линия-2</t>
  </si>
  <si>
    <t xml:space="preserve"> 18.01.14                                     13:10</t>
  </si>
  <si>
    <r>
      <t xml:space="preserve"> 18.01.14                                     </t>
    </r>
    <r>
      <rPr>
        <sz val="14"/>
        <rFont val="Times New Roman"/>
        <family val="1"/>
        <charset val="204"/>
      </rPr>
      <t>16:15</t>
    </r>
  </si>
  <si>
    <t xml:space="preserve">Повреждение кабельной вставки 0,4кВ от ТП. </t>
  </si>
  <si>
    <t>18.01.14
18:40</t>
  </si>
  <si>
    <t>18.01.14
18:55</t>
  </si>
  <si>
    <t>Неисправность топливной системы ДГА №1 (без ограничения мощности).</t>
  </si>
  <si>
    <t>п. Нялино</t>
  </si>
  <si>
    <t>3 ДГА ф.10кВ</t>
  </si>
  <si>
    <t>технолог. отказ</t>
  </si>
  <si>
    <t>19.01.14
00:10</t>
  </si>
  <si>
    <t>19.01.14
00:35</t>
  </si>
  <si>
    <t>Введен ДГА №1, ограничение мощности на 25 минут на 30%.</t>
  </si>
  <si>
    <t xml:space="preserve">ДЭС </t>
  </si>
  <si>
    <t>Исполнитель :  Жукова М.Ю.</t>
  </si>
  <si>
    <t>КЗ в сетях потребителя</t>
  </si>
  <si>
    <r>
      <t xml:space="preserve">ИТОГО :  20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</si>
</sst>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00]h:mm:ss\ AM/PM"/>
  </numFmts>
  <fonts count="31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63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6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29" fillId="3" borderId="2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20" fontId="28" fillId="0" borderId="2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Fill="1" applyBorder="1" applyAlignment="1">
      <alignment horizontal="center" vertical="center" wrapText="1"/>
    </xf>
    <xf numFmtId="0" fontId="28" fillId="0" borderId="2" xfId="2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20" fontId="12" fillId="3" borderId="6" xfId="0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55"/>
  <sheetViews>
    <sheetView tabSelected="1" view="pageBreakPreview" topLeftCell="A9" zoomScale="85" zoomScaleNormal="70" zoomScaleSheetLayoutView="85" workbookViewId="0">
      <selection activeCell="B18" sqref="B18"/>
    </sheetView>
  </sheetViews>
  <sheetFormatPr defaultRowHeight="12.75" x14ac:dyDescent="0.2"/>
  <cols>
    <col min="1" max="1" width="9.140625" style="7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4" ht="22.5" customHeight="1" x14ac:dyDescent="0.25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4" ht="23.25" customHeight="1" x14ac:dyDescent="0.25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4" ht="26.25" customHeight="1" x14ac:dyDescent="0.2">
      <c r="B3" s="148" t="s">
        <v>42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4" ht="27" customHeight="1" x14ac:dyDescent="0.2">
      <c r="A4" s="129" t="s">
        <v>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4" ht="21.75" customHeight="1" x14ac:dyDescent="0.2">
      <c r="A5" s="131" t="s">
        <v>32</v>
      </c>
      <c r="B5" s="151" t="s">
        <v>4</v>
      </c>
      <c r="C5" s="131" t="s">
        <v>8</v>
      </c>
      <c r="D5" s="131" t="s">
        <v>3</v>
      </c>
      <c r="E5" s="131" t="s">
        <v>9</v>
      </c>
      <c r="F5" s="131" t="s">
        <v>5</v>
      </c>
      <c r="G5" s="131"/>
      <c r="H5" s="131" t="s">
        <v>12</v>
      </c>
      <c r="I5" s="131" t="s">
        <v>11</v>
      </c>
      <c r="J5" s="131" t="s">
        <v>0</v>
      </c>
      <c r="K5" s="131" t="s">
        <v>10</v>
      </c>
      <c r="L5" s="131" t="s">
        <v>13</v>
      </c>
      <c r="M5" s="132" t="s">
        <v>14</v>
      </c>
    </row>
    <row r="6" spans="1:14" ht="28.5" customHeight="1" x14ac:dyDescent="0.2">
      <c r="A6" s="131"/>
      <c r="B6" s="151"/>
      <c r="C6" s="149"/>
      <c r="D6" s="131"/>
      <c r="E6" s="131"/>
      <c r="F6" s="6" t="s">
        <v>1</v>
      </c>
      <c r="G6" s="6" t="s">
        <v>2</v>
      </c>
      <c r="H6" s="131"/>
      <c r="I6" s="131"/>
      <c r="J6" s="149"/>
      <c r="K6" s="131"/>
      <c r="L6" s="131"/>
      <c r="M6" s="133"/>
    </row>
    <row r="7" spans="1:14" s="43" customFormat="1" ht="30" customHeight="1" x14ac:dyDescent="0.2">
      <c r="A7" s="136"/>
      <c r="B7" s="137"/>
      <c r="C7" s="137"/>
      <c r="D7" s="137"/>
      <c r="E7" s="137"/>
      <c r="F7" s="137"/>
      <c r="G7" s="137"/>
      <c r="H7" s="138"/>
      <c r="I7" s="46"/>
      <c r="J7" s="97"/>
      <c r="K7" s="98"/>
      <c r="L7" s="98"/>
      <c r="M7" s="99"/>
    </row>
    <row r="8" spans="1:14" s="43" customFormat="1" ht="36" customHeight="1" x14ac:dyDescent="0.2">
      <c r="A8" s="28">
        <v>1</v>
      </c>
      <c r="B8" s="55" t="s">
        <v>39</v>
      </c>
      <c r="C8" s="47" t="s">
        <v>104</v>
      </c>
      <c r="D8" s="44" t="s">
        <v>105</v>
      </c>
      <c r="E8" s="45" t="s">
        <v>106</v>
      </c>
      <c r="F8" s="45" t="s">
        <v>107</v>
      </c>
      <c r="G8" s="45" t="s">
        <v>108</v>
      </c>
      <c r="H8" s="48">
        <v>4.5138888888888888E-2</v>
      </c>
      <c r="I8" s="46">
        <v>47</v>
      </c>
      <c r="J8" s="44" t="s">
        <v>109</v>
      </c>
      <c r="K8" s="45" t="s">
        <v>29</v>
      </c>
      <c r="L8" s="45">
        <v>-3</v>
      </c>
      <c r="M8" s="46" t="s">
        <v>30</v>
      </c>
      <c r="N8" s="1"/>
    </row>
    <row r="9" spans="1:14" ht="30" customHeight="1" x14ac:dyDescent="0.2">
      <c r="A9" s="144"/>
      <c r="B9" s="145"/>
      <c r="C9" s="145"/>
      <c r="D9" s="145"/>
      <c r="E9" s="145"/>
      <c r="F9" s="145"/>
      <c r="G9" s="145"/>
      <c r="H9" s="145"/>
      <c r="I9" s="45">
        <f>SUM(I8)</f>
        <v>47</v>
      </c>
      <c r="J9" s="146"/>
      <c r="K9" s="146"/>
      <c r="L9" s="146"/>
      <c r="M9" s="146"/>
    </row>
    <row r="10" spans="1:14" s="43" customFormat="1" ht="36" customHeight="1" x14ac:dyDescent="0.2">
      <c r="A10" s="28">
        <v>2</v>
      </c>
      <c r="B10" s="81" t="s">
        <v>43</v>
      </c>
      <c r="C10" s="35" t="s">
        <v>44</v>
      </c>
      <c r="D10" s="57" t="s">
        <v>45</v>
      </c>
      <c r="E10" s="34" t="s">
        <v>46</v>
      </c>
      <c r="F10" s="49" t="s">
        <v>47</v>
      </c>
      <c r="G10" s="49" t="s">
        <v>48</v>
      </c>
      <c r="H10" s="36">
        <v>0.15</v>
      </c>
      <c r="I10" s="46">
        <v>535.5</v>
      </c>
      <c r="J10" s="35" t="s">
        <v>49</v>
      </c>
      <c r="K10" s="34" t="s">
        <v>50</v>
      </c>
      <c r="L10" s="12">
        <v>-6</v>
      </c>
      <c r="M10" s="58" t="s">
        <v>29</v>
      </c>
    </row>
    <row r="11" spans="1:14" s="43" customFormat="1" ht="30" customHeight="1" x14ac:dyDescent="0.2">
      <c r="A11" s="28"/>
      <c r="B11" s="119"/>
      <c r="C11" s="120"/>
      <c r="D11" s="120"/>
      <c r="E11" s="120"/>
      <c r="F11" s="120"/>
      <c r="G11" s="120"/>
      <c r="H11" s="121"/>
      <c r="I11" s="34">
        <f>SUM(I10)</f>
        <v>535.5</v>
      </c>
      <c r="J11" s="103"/>
      <c r="K11" s="104"/>
      <c r="L11" s="104"/>
      <c r="M11" s="105"/>
    </row>
    <row r="12" spans="1:14" s="43" customFormat="1" ht="36" customHeight="1" x14ac:dyDescent="0.2">
      <c r="A12" s="28">
        <v>3</v>
      </c>
      <c r="B12" s="139" t="s">
        <v>56</v>
      </c>
      <c r="C12" s="40" t="s">
        <v>51</v>
      </c>
      <c r="D12" s="41" t="s">
        <v>52</v>
      </c>
      <c r="E12" s="59" t="s">
        <v>33</v>
      </c>
      <c r="F12" s="37" t="s">
        <v>53</v>
      </c>
      <c r="G12" s="37" t="s">
        <v>54</v>
      </c>
      <c r="H12" s="42">
        <v>7.2916666666666671E-2</v>
      </c>
      <c r="I12" s="46">
        <v>0</v>
      </c>
      <c r="J12" s="39" t="s">
        <v>55</v>
      </c>
      <c r="K12" s="38" t="s">
        <v>29</v>
      </c>
      <c r="L12" s="50">
        <v>-8</v>
      </c>
      <c r="M12" s="38" t="s">
        <v>30</v>
      </c>
    </row>
    <row r="13" spans="1:14" s="43" customFormat="1" ht="36" customHeight="1" x14ac:dyDescent="0.2">
      <c r="A13" s="28">
        <v>4</v>
      </c>
      <c r="B13" s="139"/>
      <c r="C13" s="67" t="s">
        <v>51</v>
      </c>
      <c r="D13" s="41" t="s">
        <v>83</v>
      </c>
      <c r="E13" s="59" t="s">
        <v>33</v>
      </c>
      <c r="F13" s="37" t="s">
        <v>84</v>
      </c>
      <c r="G13" s="37" t="s">
        <v>85</v>
      </c>
      <c r="H13" s="42">
        <v>0.3034722222222222</v>
      </c>
      <c r="I13" s="46">
        <v>2293</v>
      </c>
      <c r="J13" s="39" t="s">
        <v>86</v>
      </c>
      <c r="K13" s="38" t="s">
        <v>87</v>
      </c>
      <c r="L13" s="50">
        <v>-12</v>
      </c>
      <c r="M13" s="38" t="s">
        <v>30</v>
      </c>
    </row>
    <row r="14" spans="1:14" s="43" customFormat="1" ht="36" customHeight="1" x14ac:dyDescent="0.2">
      <c r="A14" s="28"/>
      <c r="B14" s="89"/>
      <c r="C14" s="82"/>
      <c r="D14" s="83"/>
      <c r="E14" s="84"/>
      <c r="F14" s="37"/>
      <c r="G14" s="12"/>
      <c r="H14" s="85"/>
      <c r="I14" s="56">
        <f>SUM(I12:I13)</f>
        <v>2293</v>
      </c>
      <c r="J14" s="86"/>
      <c r="K14" s="87"/>
      <c r="L14" s="88"/>
      <c r="M14" s="56"/>
    </row>
    <row r="15" spans="1:14" s="43" customFormat="1" ht="36" customHeight="1" x14ac:dyDescent="0.2">
      <c r="A15" s="28">
        <v>5</v>
      </c>
      <c r="B15" s="110" t="s">
        <v>82</v>
      </c>
      <c r="C15" s="35" t="s">
        <v>78</v>
      </c>
      <c r="D15" s="65" t="s">
        <v>79</v>
      </c>
      <c r="E15" s="34" t="s">
        <v>80</v>
      </c>
      <c r="F15" s="49" t="s">
        <v>81</v>
      </c>
      <c r="G15" s="49" t="s">
        <v>81</v>
      </c>
      <c r="H15" s="66">
        <v>0</v>
      </c>
      <c r="I15" s="46">
        <v>0</v>
      </c>
      <c r="J15" s="90" t="s">
        <v>75</v>
      </c>
      <c r="K15" s="34" t="s">
        <v>29</v>
      </c>
      <c r="L15" s="34">
        <v>-5</v>
      </c>
      <c r="M15" s="54" t="s">
        <v>30</v>
      </c>
    </row>
    <row r="16" spans="1:14" s="43" customFormat="1" ht="36" customHeight="1" x14ac:dyDescent="0.2">
      <c r="A16" s="28">
        <v>6</v>
      </c>
      <c r="B16" s="111"/>
      <c r="C16" s="35" t="s">
        <v>122</v>
      </c>
      <c r="D16" s="65" t="s">
        <v>123</v>
      </c>
      <c r="E16" s="34"/>
      <c r="F16" s="79" t="s">
        <v>124</v>
      </c>
      <c r="G16" s="79" t="s">
        <v>125</v>
      </c>
      <c r="H16" s="36">
        <v>0.12847222222222224</v>
      </c>
      <c r="I16" s="46">
        <v>0</v>
      </c>
      <c r="J16" s="35" t="s">
        <v>126</v>
      </c>
      <c r="K16" s="38" t="s">
        <v>29</v>
      </c>
      <c r="L16" s="50">
        <v>-15</v>
      </c>
      <c r="M16" s="38" t="s">
        <v>29</v>
      </c>
    </row>
    <row r="17" spans="1:13" s="43" customFormat="1" ht="30" customHeight="1" x14ac:dyDescent="0.2">
      <c r="A17" s="28"/>
      <c r="B17" s="27"/>
      <c r="C17" s="24"/>
      <c r="D17" s="25"/>
      <c r="E17" s="12"/>
      <c r="F17" s="36"/>
      <c r="G17" s="53"/>
      <c r="H17" s="26"/>
      <c r="I17" s="38">
        <f>SUM(I15:I16)</f>
        <v>0</v>
      </c>
      <c r="J17" s="97"/>
      <c r="K17" s="98"/>
      <c r="L17" s="98"/>
      <c r="M17" s="99"/>
    </row>
    <row r="18" spans="1:13" s="43" customFormat="1" ht="36" customHeight="1" x14ac:dyDescent="0.2">
      <c r="A18" s="28">
        <v>7</v>
      </c>
      <c r="B18" s="162" t="s">
        <v>117</v>
      </c>
      <c r="C18" s="76" t="s">
        <v>118</v>
      </c>
      <c r="D18" s="77" t="s">
        <v>119</v>
      </c>
      <c r="E18" s="78"/>
      <c r="F18" s="79" t="s">
        <v>120</v>
      </c>
      <c r="G18" s="79" t="s">
        <v>121</v>
      </c>
      <c r="H18" s="42">
        <v>0.95833333333333337</v>
      </c>
      <c r="I18" s="46">
        <v>103.13</v>
      </c>
      <c r="J18" s="80" t="s">
        <v>138</v>
      </c>
      <c r="K18" s="38" t="s">
        <v>29</v>
      </c>
      <c r="L18" s="50">
        <v>-10</v>
      </c>
      <c r="M18" s="38" t="s">
        <v>29</v>
      </c>
    </row>
    <row r="19" spans="1:13" s="43" customFormat="1" ht="35.25" customHeight="1" x14ac:dyDescent="0.2">
      <c r="A19" s="28"/>
      <c r="B19" s="100"/>
      <c r="C19" s="101"/>
      <c r="D19" s="101"/>
      <c r="E19" s="101"/>
      <c r="F19" s="101"/>
      <c r="G19" s="101"/>
      <c r="H19" s="102"/>
      <c r="I19" s="54">
        <f>SUM(I18)</f>
        <v>103.13</v>
      </c>
      <c r="J19" s="103"/>
      <c r="K19" s="104"/>
      <c r="L19" s="104"/>
      <c r="M19" s="105"/>
    </row>
    <row r="20" spans="1:13" s="43" customFormat="1" ht="36" customHeight="1" x14ac:dyDescent="0.2">
      <c r="A20" s="28">
        <v>8</v>
      </c>
      <c r="B20" s="159" t="s">
        <v>6</v>
      </c>
      <c r="C20" s="31" t="s">
        <v>61</v>
      </c>
      <c r="D20" s="30" t="s">
        <v>62</v>
      </c>
      <c r="E20" s="37" t="s">
        <v>33</v>
      </c>
      <c r="F20" s="49" t="s">
        <v>63</v>
      </c>
      <c r="G20" s="49" t="s">
        <v>64</v>
      </c>
      <c r="H20" s="42">
        <v>0.11805555555555557</v>
      </c>
      <c r="I20" s="46">
        <v>0</v>
      </c>
      <c r="J20" s="39" t="s">
        <v>65</v>
      </c>
      <c r="K20" s="34" t="s">
        <v>29</v>
      </c>
      <c r="L20" s="34">
        <v>-5</v>
      </c>
      <c r="M20" s="34" t="s">
        <v>29</v>
      </c>
    </row>
    <row r="21" spans="1:13" s="43" customFormat="1" ht="36" customHeight="1" x14ac:dyDescent="0.2">
      <c r="A21" s="28">
        <v>9</v>
      </c>
      <c r="B21" s="160"/>
      <c r="C21" s="31" t="s">
        <v>61</v>
      </c>
      <c r="D21" s="30" t="s">
        <v>88</v>
      </c>
      <c r="E21" s="37" t="s">
        <v>31</v>
      </c>
      <c r="F21" s="37" t="s">
        <v>89</v>
      </c>
      <c r="G21" s="37" t="s">
        <v>90</v>
      </c>
      <c r="H21" s="42">
        <v>4.5138888888888888E-2</v>
      </c>
      <c r="I21" s="46">
        <v>672</v>
      </c>
      <c r="J21" s="39" t="s">
        <v>91</v>
      </c>
      <c r="K21" s="34" t="s">
        <v>29</v>
      </c>
      <c r="L21" s="34">
        <v>-4</v>
      </c>
      <c r="M21" s="34" t="s">
        <v>29</v>
      </c>
    </row>
    <row r="22" spans="1:13" s="43" customFormat="1" ht="36" customHeight="1" x14ac:dyDescent="0.2">
      <c r="A22" s="28">
        <v>10</v>
      </c>
      <c r="B22" s="160"/>
      <c r="C22" s="31" t="s">
        <v>61</v>
      </c>
      <c r="D22" s="30" t="s">
        <v>88</v>
      </c>
      <c r="E22" s="37" t="s">
        <v>31</v>
      </c>
      <c r="F22" s="37" t="s">
        <v>92</v>
      </c>
      <c r="G22" s="37" t="s">
        <v>93</v>
      </c>
      <c r="H22" s="42">
        <v>8.3333333333333329E-2</v>
      </c>
      <c r="I22" s="46">
        <v>1344</v>
      </c>
      <c r="J22" s="39" t="s">
        <v>91</v>
      </c>
      <c r="K22" s="34" t="s">
        <v>29</v>
      </c>
      <c r="L22" s="34">
        <v>-4</v>
      </c>
      <c r="M22" s="34" t="s">
        <v>29</v>
      </c>
    </row>
    <row r="23" spans="1:13" s="43" customFormat="1" ht="36" customHeight="1" x14ac:dyDescent="0.2">
      <c r="A23" s="28">
        <v>11</v>
      </c>
      <c r="B23" s="161"/>
      <c r="C23" s="68" t="s">
        <v>61</v>
      </c>
      <c r="D23" s="68" t="s">
        <v>88</v>
      </c>
      <c r="E23" s="69" t="s">
        <v>31</v>
      </c>
      <c r="F23" s="69" t="s">
        <v>94</v>
      </c>
      <c r="G23" s="69" t="s">
        <v>95</v>
      </c>
      <c r="H23" s="70">
        <v>3.8194444444444441E-2</v>
      </c>
      <c r="I23" s="71">
        <v>124.56</v>
      </c>
      <c r="J23" s="72" t="s">
        <v>91</v>
      </c>
      <c r="K23" s="73" t="s">
        <v>29</v>
      </c>
      <c r="L23" s="73">
        <v>-3</v>
      </c>
      <c r="M23" s="73" t="s">
        <v>29</v>
      </c>
    </row>
    <row r="24" spans="1:13" s="43" customFormat="1" ht="36" customHeight="1" x14ac:dyDescent="0.2">
      <c r="A24" s="28"/>
      <c r="B24" s="116"/>
      <c r="C24" s="117"/>
      <c r="D24" s="117"/>
      <c r="E24" s="117"/>
      <c r="F24" s="117"/>
      <c r="G24" s="117"/>
      <c r="H24" s="118"/>
      <c r="I24" s="46">
        <f>SUM(I20:I23)</f>
        <v>2140.56</v>
      </c>
      <c r="J24" s="91"/>
      <c r="K24" s="92"/>
      <c r="L24" s="92"/>
      <c r="M24" s="93"/>
    </row>
    <row r="25" spans="1:13" s="43" customFormat="1" ht="36" customHeight="1" x14ac:dyDescent="0.2">
      <c r="A25" s="28">
        <v>12</v>
      </c>
      <c r="B25" s="52" t="s">
        <v>77</v>
      </c>
      <c r="C25" s="61" t="s">
        <v>71</v>
      </c>
      <c r="D25" s="61" t="s">
        <v>72</v>
      </c>
      <c r="E25" s="62" t="s">
        <v>31</v>
      </c>
      <c r="F25" s="49" t="s">
        <v>73</v>
      </c>
      <c r="G25" s="49" t="s">
        <v>74</v>
      </c>
      <c r="H25" s="36">
        <v>6.3888888888888884E-2</v>
      </c>
      <c r="I25" s="34">
        <v>0</v>
      </c>
      <c r="J25" s="63" t="s">
        <v>75</v>
      </c>
      <c r="K25" s="38" t="s">
        <v>76</v>
      </c>
      <c r="L25" s="64">
        <v>-1</v>
      </c>
      <c r="M25" s="38" t="s">
        <v>29</v>
      </c>
    </row>
    <row r="26" spans="1:13" s="43" customFormat="1" ht="30" customHeight="1" x14ac:dyDescent="0.2">
      <c r="A26" s="28"/>
      <c r="B26" s="119"/>
      <c r="C26" s="120"/>
      <c r="D26" s="120"/>
      <c r="E26" s="120"/>
      <c r="F26" s="120"/>
      <c r="G26" s="120"/>
      <c r="H26" s="121"/>
      <c r="I26" s="34">
        <f>SUM(I25)</f>
        <v>0</v>
      </c>
      <c r="J26" s="103"/>
      <c r="K26" s="104"/>
      <c r="L26" s="104"/>
      <c r="M26" s="105"/>
    </row>
    <row r="27" spans="1:13" s="43" customFormat="1" ht="36" customHeight="1" x14ac:dyDescent="0.2">
      <c r="A27" s="28">
        <v>13</v>
      </c>
      <c r="B27" s="109" t="s">
        <v>103</v>
      </c>
      <c r="C27" s="112" t="s">
        <v>96</v>
      </c>
      <c r="D27" s="68" t="s">
        <v>97</v>
      </c>
      <c r="E27" s="114" t="s">
        <v>33</v>
      </c>
      <c r="F27" s="114" t="s">
        <v>98</v>
      </c>
      <c r="G27" s="114" t="s">
        <v>99</v>
      </c>
      <c r="H27" s="122" t="s">
        <v>100</v>
      </c>
      <c r="I27" s="114">
        <v>1061</v>
      </c>
      <c r="J27" s="112" t="s">
        <v>101</v>
      </c>
      <c r="K27" s="114" t="s">
        <v>29</v>
      </c>
      <c r="L27" s="124">
        <v>-5</v>
      </c>
      <c r="M27" s="114" t="s">
        <v>29</v>
      </c>
    </row>
    <row r="28" spans="1:13" s="43" customFormat="1" ht="36" customHeight="1" x14ac:dyDescent="0.2">
      <c r="A28" s="28">
        <v>14</v>
      </c>
      <c r="B28" s="109"/>
      <c r="C28" s="113"/>
      <c r="D28" s="74" t="s">
        <v>102</v>
      </c>
      <c r="E28" s="115"/>
      <c r="F28" s="115"/>
      <c r="G28" s="115"/>
      <c r="H28" s="123"/>
      <c r="I28" s="115"/>
      <c r="J28" s="113"/>
      <c r="K28" s="115"/>
      <c r="L28" s="125"/>
      <c r="M28" s="115"/>
    </row>
    <row r="29" spans="1:13" s="43" customFormat="1" ht="36" customHeight="1" x14ac:dyDescent="0.2">
      <c r="A29" s="28"/>
      <c r="B29" s="106"/>
      <c r="C29" s="107"/>
      <c r="D29" s="107"/>
      <c r="E29" s="107"/>
      <c r="F29" s="107"/>
      <c r="G29" s="107"/>
      <c r="H29" s="108"/>
      <c r="I29" s="46">
        <f>SUM(I27)</f>
        <v>1061</v>
      </c>
      <c r="J29" s="91"/>
      <c r="K29" s="92"/>
      <c r="L29" s="92"/>
      <c r="M29" s="93"/>
    </row>
    <row r="30" spans="1:13" s="43" customFormat="1" ht="36" customHeight="1" x14ac:dyDescent="0.2">
      <c r="A30" s="28">
        <v>15</v>
      </c>
      <c r="B30" s="134" t="s">
        <v>34</v>
      </c>
      <c r="C30" s="35" t="s">
        <v>37</v>
      </c>
      <c r="D30" s="35" t="s">
        <v>57</v>
      </c>
      <c r="E30" s="34" t="s">
        <v>33</v>
      </c>
      <c r="F30" s="49" t="s">
        <v>58</v>
      </c>
      <c r="G30" s="49" t="s">
        <v>59</v>
      </c>
      <c r="H30" s="36">
        <v>9.5833333333333326E-2</v>
      </c>
      <c r="I30" s="46">
        <v>9.9600000000000009</v>
      </c>
      <c r="J30" s="35" t="s">
        <v>60</v>
      </c>
      <c r="K30" s="34" t="s">
        <v>29</v>
      </c>
      <c r="L30" s="34">
        <v>-5</v>
      </c>
      <c r="M30" s="34" t="s">
        <v>29</v>
      </c>
    </row>
    <row r="31" spans="1:13" s="43" customFormat="1" ht="36" customHeight="1" x14ac:dyDescent="0.2">
      <c r="A31" s="28">
        <v>16</v>
      </c>
      <c r="B31" s="135"/>
      <c r="C31" s="35" t="s">
        <v>37</v>
      </c>
      <c r="D31" s="35" t="s">
        <v>110</v>
      </c>
      <c r="E31" s="34" t="s">
        <v>35</v>
      </c>
      <c r="F31" s="45" t="s">
        <v>111</v>
      </c>
      <c r="G31" s="45" t="s">
        <v>112</v>
      </c>
      <c r="H31" s="75">
        <v>5.6944444444444443E-2</v>
      </c>
      <c r="I31" s="46">
        <v>890</v>
      </c>
      <c r="J31" s="35" t="s">
        <v>113</v>
      </c>
      <c r="K31" s="34" t="s">
        <v>30</v>
      </c>
      <c r="L31" s="34">
        <v>-12</v>
      </c>
      <c r="M31" s="34" t="s">
        <v>29</v>
      </c>
    </row>
    <row r="32" spans="1:13" s="43" customFormat="1" ht="30" customHeight="1" x14ac:dyDescent="0.2">
      <c r="A32" s="28"/>
      <c r="B32" s="119"/>
      <c r="C32" s="120"/>
      <c r="D32" s="120"/>
      <c r="E32" s="120"/>
      <c r="F32" s="120"/>
      <c r="G32" s="120"/>
      <c r="H32" s="121"/>
      <c r="I32" s="34">
        <f>SUM(I30:I31)</f>
        <v>899.96</v>
      </c>
      <c r="J32" s="103"/>
      <c r="K32" s="104"/>
      <c r="L32" s="104"/>
      <c r="M32" s="105"/>
    </row>
    <row r="33" spans="1:13" s="43" customFormat="1" ht="60" customHeight="1" x14ac:dyDescent="0.2">
      <c r="A33" s="28">
        <v>17</v>
      </c>
      <c r="B33" s="126" t="s">
        <v>7</v>
      </c>
      <c r="C33" s="33" t="s">
        <v>41</v>
      </c>
      <c r="D33" s="31" t="s">
        <v>66</v>
      </c>
      <c r="E33" s="45" t="s">
        <v>67</v>
      </c>
      <c r="F33" s="49" t="s">
        <v>68</v>
      </c>
      <c r="G33" s="49" t="s">
        <v>69</v>
      </c>
      <c r="H33" s="60">
        <v>1.0416666666666667</v>
      </c>
      <c r="I33" s="37">
        <v>204</v>
      </c>
      <c r="J33" s="32" t="s">
        <v>70</v>
      </c>
      <c r="K33" s="38" t="s">
        <v>30</v>
      </c>
      <c r="L33" s="50">
        <v>-17</v>
      </c>
      <c r="M33" s="38" t="s">
        <v>29</v>
      </c>
    </row>
    <row r="34" spans="1:13" s="43" customFormat="1" ht="36" customHeight="1" x14ac:dyDescent="0.2">
      <c r="A34" s="28">
        <v>18</v>
      </c>
      <c r="B34" s="127"/>
      <c r="C34" s="33" t="s">
        <v>36</v>
      </c>
      <c r="D34" s="31" t="s">
        <v>114</v>
      </c>
      <c r="E34" s="45"/>
      <c r="F34" s="45" t="s">
        <v>115</v>
      </c>
      <c r="G34" s="45" t="s">
        <v>116</v>
      </c>
      <c r="H34" s="42">
        <v>1.6666666666666666E-2</v>
      </c>
      <c r="I34" s="37">
        <v>0</v>
      </c>
      <c r="J34" s="32" t="s">
        <v>40</v>
      </c>
      <c r="K34" s="38" t="s">
        <v>38</v>
      </c>
      <c r="L34" s="50">
        <v>-13</v>
      </c>
      <c r="M34" s="38" t="s">
        <v>29</v>
      </c>
    </row>
    <row r="35" spans="1:13" s="43" customFormat="1" ht="36" customHeight="1" x14ac:dyDescent="0.2">
      <c r="A35" s="28">
        <v>19</v>
      </c>
      <c r="B35" s="127"/>
      <c r="C35" s="33" t="s">
        <v>36</v>
      </c>
      <c r="D35" s="31" t="s">
        <v>136</v>
      </c>
      <c r="E35" s="45"/>
      <c r="F35" s="45" t="s">
        <v>127</v>
      </c>
      <c r="G35" s="45" t="s">
        <v>128</v>
      </c>
      <c r="H35" s="42">
        <v>1.0416666666666666E-2</v>
      </c>
      <c r="I35" s="37">
        <v>81</v>
      </c>
      <c r="J35" s="32" t="s">
        <v>129</v>
      </c>
      <c r="K35" s="38" t="s">
        <v>29</v>
      </c>
      <c r="L35" s="50">
        <v>-13</v>
      </c>
      <c r="M35" s="38" t="s">
        <v>29</v>
      </c>
    </row>
    <row r="36" spans="1:13" s="43" customFormat="1" ht="36.75" customHeight="1" x14ac:dyDescent="0.2">
      <c r="A36" s="51">
        <v>20</v>
      </c>
      <c r="B36" s="128"/>
      <c r="C36" s="33" t="s">
        <v>130</v>
      </c>
      <c r="D36" s="31" t="s">
        <v>131</v>
      </c>
      <c r="E36" s="38" t="s">
        <v>132</v>
      </c>
      <c r="F36" s="45" t="s">
        <v>133</v>
      </c>
      <c r="G36" s="45" t="s">
        <v>134</v>
      </c>
      <c r="H36" s="42">
        <v>1.7361111111111112E-2</v>
      </c>
      <c r="I36" s="37">
        <v>72.099999999999994</v>
      </c>
      <c r="J36" s="32" t="s">
        <v>135</v>
      </c>
      <c r="K36" s="38" t="s">
        <v>29</v>
      </c>
      <c r="L36" s="50">
        <v>-9</v>
      </c>
      <c r="M36" s="38" t="s">
        <v>29</v>
      </c>
    </row>
    <row r="37" spans="1:13" s="43" customFormat="1" ht="30" customHeight="1" x14ac:dyDescent="0.2">
      <c r="A37" s="28"/>
      <c r="B37" s="94"/>
      <c r="C37" s="95"/>
      <c r="D37" s="95"/>
      <c r="E37" s="95"/>
      <c r="F37" s="95"/>
      <c r="G37" s="95"/>
      <c r="H37" s="96"/>
      <c r="I37" s="45">
        <f>SUM(I33:I36)</f>
        <v>357.1</v>
      </c>
      <c r="J37" s="97"/>
      <c r="K37" s="98"/>
      <c r="L37" s="98"/>
      <c r="M37" s="99"/>
    </row>
    <row r="38" spans="1:13" ht="24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5"/>
      <c r="L38" s="13"/>
      <c r="M38" s="4"/>
    </row>
    <row r="39" spans="1:13" ht="24" customHeight="1" x14ac:dyDescent="0.25">
      <c r="B39" s="143" t="s">
        <v>139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ht="21.75" customHeight="1" x14ac:dyDescent="0.2">
      <c r="B40" s="142" t="s">
        <v>17</v>
      </c>
      <c r="C40" s="142"/>
      <c r="D40" s="14">
        <v>9</v>
      </c>
      <c r="E40" s="7"/>
      <c r="F40" s="7"/>
      <c r="G40" s="7"/>
      <c r="H40" s="15"/>
      <c r="I40" s="16"/>
      <c r="J40" s="9"/>
      <c r="K40" s="5"/>
      <c r="L40" s="5"/>
    </row>
    <row r="41" spans="1:13" ht="21.75" customHeight="1" x14ac:dyDescent="0.2">
      <c r="B41" s="140" t="s">
        <v>18</v>
      </c>
      <c r="C41" s="140"/>
      <c r="D41" s="17">
        <v>1</v>
      </c>
      <c r="E41" s="15"/>
      <c r="F41" s="15"/>
      <c r="G41" s="15"/>
      <c r="H41" s="15"/>
      <c r="I41" s="16"/>
      <c r="J41" s="9"/>
      <c r="K41" s="10"/>
      <c r="L41" s="10"/>
      <c r="M41" s="2"/>
    </row>
    <row r="42" spans="1:13" ht="21.75" customHeight="1" x14ac:dyDescent="0.2">
      <c r="B42" s="140" t="s">
        <v>19</v>
      </c>
      <c r="C42" s="140"/>
      <c r="D42" s="17">
        <v>4</v>
      </c>
      <c r="E42" s="15"/>
      <c r="F42" s="15"/>
      <c r="G42" s="15"/>
      <c r="H42" s="15"/>
      <c r="I42" s="16"/>
      <c r="J42" s="9"/>
      <c r="K42" s="10"/>
      <c r="L42" s="10"/>
      <c r="M42" s="2"/>
    </row>
    <row r="43" spans="1:13" ht="21.75" customHeight="1" x14ac:dyDescent="0.2">
      <c r="B43" s="152" t="s">
        <v>20</v>
      </c>
      <c r="C43" s="152"/>
      <c r="D43" s="17">
        <v>1</v>
      </c>
      <c r="E43" s="15"/>
      <c r="F43" s="15"/>
      <c r="G43" s="15"/>
      <c r="H43" s="15"/>
      <c r="I43" s="16"/>
      <c r="J43" s="9"/>
      <c r="K43" s="10"/>
      <c r="L43" s="10"/>
      <c r="M43" s="2"/>
    </row>
    <row r="44" spans="1:13" ht="21.75" customHeight="1" x14ac:dyDescent="0.2">
      <c r="B44" s="18" t="s">
        <v>21</v>
      </c>
      <c r="C44" s="18"/>
      <c r="D44" s="19">
        <v>2</v>
      </c>
      <c r="E44" s="152"/>
      <c r="F44" s="152"/>
      <c r="G44" s="152"/>
      <c r="H44" s="15"/>
      <c r="I44" s="16"/>
      <c r="J44" s="9"/>
      <c r="K44" s="153"/>
      <c r="L44" s="153"/>
      <c r="M44" s="2"/>
    </row>
    <row r="45" spans="1:13" ht="21.75" customHeight="1" x14ac:dyDescent="0.2">
      <c r="B45" s="152" t="s">
        <v>20</v>
      </c>
      <c r="C45" s="152"/>
      <c r="D45" s="19">
        <v>0</v>
      </c>
      <c r="E45" s="15"/>
      <c r="F45" s="15"/>
      <c r="G45" s="15"/>
      <c r="H45" s="15"/>
      <c r="I45" s="16"/>
      <c r="J45" s="9"/>
      <c r="K45" s="10"/>
      <c r="L45" s="10"/>
      <c r="M45" s="2"/>
    </row>
    <row r="46" spans="1:13" ht="21.75" customHeight="1" x14ac:dyDescent="0.25">
      <c r="B46" s="142" t="s">
        <v>22</v>
      </c>
      <c r="C46" s="142"/>
      <c r="D46" s="19">
        <v>3</v>
      </c>
      <c r="E46" s="7"/>
      <c r="F46" s="20"/>
      <c r="G46" s="20"/>
      <c r="H46" s="20"/>
      <c r="I46" s="20"/>
      <c r="J46" s="20"/>
      <c r="K46" s="153"/>
      <c r="L46" s="153"/>
      <c r="M46" s="2"/>
    </row>
    <row r="47" spans="1:13" ht="21.75" customHeight="1" x14ac:dyDescent="0.2">
      <c r="B47" s="142" t="s">
        <v>23</v>
      </c>
      <c r="C47" s="142"/>
      <c r="D47" s="14">
        <v>2</v>
      </c>
      <c r="E47" s="21"/>
      <c r="F47" s="15"/>
      <c r="G47" s="22"/>
      <c r="H47" s="22"/>
      <c r="I47" s="15"/>
      <c r="J47" s="15"/>
      <c r="K47" s="153"/>
      <c r="L47" s="153"/>
      <c r="M47" s="2"/>
    </row>
    <row r="48" spans="1:13" ht="21.75" customHeight="1" x14ac:dyDescent="0.2">
      <c r="B48" s="142" t="s">
        <v>24</v>
      </c>
      <c r="C48" s="142"/>
      <c r="D48" s="14">
        <v>4</v>
      </c>
      <c r="E48" s="7"/>
      <c r="F48" s="15"/>
      <c r="G48" s="22"/>
      <c r="H48" s="22"/>
      <c r="I48" s="15"/>
      <c r="J48" s="15"/>
      <c r="K48" s="153"/>
      <c r="L48" s="153"/>
      <c r="M48" s="2"/>
    </row>
    <row r="49" spans="2:13" ht="21.75" customHeight="1" x14ac:dyDescent="0.2">
      <c r="B49" s="156" t="s">
        <v>25</v>
      </c>
      <c r="C49" s="156"/>
      <c r="D49" s="29">
        <f>SUM(I9,I11,I14,I17,I19,I24,I26,I29,I32,I37)</f>
        <v>7437.2500000000009</v>
      </c>
      <c r="E49" s="5" t="s">
        <v>26</v>
      </c>
      <c r="F49" s="157" t="s">
        <v>27</v>
      </c>
      <c r="G49" s="157"/>
      <c r="H49" s="157"/>
      <c r="I49" s="157"/>
      <c r="J49" s="29">
        <f>I9+I14+I17</f>
        <v>2340</v>
      </c>
      <c r="K49" s="23" t="s">
        <v>26</v>
      </c>
      <c r="L49" s="5"/>
      <c r="M49" s="2"/>
    </row>
    <row r="50" spans="2:13" x14ac:dyDescent="0.2">
      <c r="D50" s="7"/>
      <c r="E50" s="7"/>
      <c r="F50" s="7"/>
      <c r="G50" s="158"/>
      <c r="H50" s="158"/>
      <c r="I50" s="11"/>
      <c r="J50" s="11"/>
      <c r="K50" s="153"/>
      <c r="L50" s="153"/>
      <c r="M50" s="2"/>
    </row>
    <row r="51" spans="2:13" x14ac:dyDescent="0.2">
      <c r="D51" s="7"/>
      <c r="E51" s="7"/>
      <c r="F51" s="7"/>
      <c r="G51" s="158"/>
      <c r="H51" s="158"/>
      <c r="I51" s="11"/>
      <c r="J51" s="11"/>
      <c r="K51" s="153"/>
      <c r="L51" s="153"/>
      <c r="M51" s="2"/>
    </row>
    <row r="52" spans="2:13" x14ac:dyDescent="0.2">
      <c r="G52" s="158"/>
      <c r="H52" s="158"/>
      <c r="I52" s="3"/>
      <c r="J52" s="3"/>
      <c r="K52" s="8"/>
      <c r="L52" s="2"/>
      <c r="M52" s="2"/>
    </row>
    <row r="53" spans="2:13" x14ac:dyDescent="0.2">
      <c r="G53" s="158"/>
      <c r="H53" s="158"/>
      <c r="I53" s="3"/>
      <c r="J53" s="3"/>
      <c r="K53" s="8"/>
      <c r="L53" s="2"/>
      <c r="M53" s="2"/>
    </row>
    <row r="54" spans="2:13" x14ac:dyDescent="0.2">
      <c r="B54" s="155" t="s">
        <v>28</v>
      </c>
      <c r="C54" s="155"/>
      <c r="G54" s="158"/>
      <c r="H54" s="158"/>
      <c r="I54" s="3"/>
      <c r="J54" s="3"/>
      <c r="K54" s="8"/>
      <c r="L54" s="2"/>
    </row>
    <row r="55" spans="2:13" x14ac:dyDescent="0.2">
      <c r="B55" s="154" t="s">
        <v>137</v>
      </c>
      <c r="C55" s="154"/>
    </row>
  </sheetData>
  <mergeCells count="77">
    <mergeCell ref="B43:C43"/>
    <mergeCell ref="B55:C55"/>
    <mergeCell ref="K50:L50"/>
    <mergeCell ref="B54:C54"/>
    <mergeCell ref="K51:L51"/>
    <mergeCell ref="B47:C47"/>
    <mergeCell ref="K47:L47"/>
    <mergeCell ref="B48:C48"/>
    <mergeCell ref="K48:L48"/>
    <mergeCell ref="B49:C49"/>
    <mergeCell ref="F49:I49"/>
    <mergeCell ref="G54:H54"/>
    <mergeCell ref="G52:H52"/>
    <mergeCell ref="G50:H50"/>
    <mergeCell ref="G53:H53"/>
    <mergeCell ref="G51:H51"/>
    <mergeCell ref="E44:G44"/>
    <mergeCell ref="K44:L44"/>
    <mergeCell ref="B45:C45"/>
    <mergeCell ref="B46:C46"/>
    <mergeCell ref="K46:L46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J5:J6"/>
    <mergeCell ref="B42:C42"/>
    <mergeCell ref="B38:J38"/>
    <mergeCell ref="B40:C40"/>
    <mergeCell ref="B41:C41"/>
    <mergeCell ref="J37:M37"/>
    <mergeCell ref="B39:M39"/>
    <mergeCell ref="B32:H32"/>
    <mergeCell ref="A4:M4"/>
    <mergeCell ref="A5:A6"/>
    <mergeCell ref="M5:M6"/>
    <mergeCell ref="B30:B31"/>
    <mergeCell ref="A7:H7"/>
    <mergeCell ref="J7:M7"/>
    <mergeCell ref="B11:H11"/>
    <mergeCell ref="J11:M11"/>
    <mergeCell ref="B12:B13"/>
    <mergeCell ref="A9:H9"/>
    <mergeCell ref="J9:M9"/>
    <mergeCell ref="B20:B23"/>
    <mergeCell ref="B15:B16"/>
    <mergeCell ref="C27:C28"/>
    <mergeCell ref="E27:E28"/>
    <mergeCell ref="F27:F28"/>
    <mergeCell ref="B24:H24"/>
    <mergeCell ref="B26:H26"/>
    <mergeCell ref="G27:G28"/>
    <mergeCell ref="H27:H28"/>
    <mergeCell ref="J24:M24"/>
    <mergeCell ref="B37:H37"/>
    <mergeCell ref="J17:M17"/>
    <mergeCell ref="B19:H19"/>
    <mergeCell ref="J19:M19"/>
    <mergeCell ref="B29:H29"/>
    <mergeCell ref="J29:M29"/>
    <mergeCell ref="B27:B28"/>
    <mergeCell ref="J26:M26"/>
    <mergeCell ref="I27:I28"/>
    <mergeCell ref="J27:J28"/>
    <mergeCell ref="K27:K28"/>
    <mergeCell ref="L27:L28"/>
    <mergeCell ref="M27:M28"/>
    <mergeCell ref="B33:B36"/>
    <mergeCell ref="J32:M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2014-01-20T03:10:04Z</cp:lastPrinted>
  <dcterms:created xsi:type="dcterms:W3CDTF">1996-10-08T23:32:33Z</dcterms:created>
  <dcterms:modified xsi:type="dcterms:W3CDTF">2014-01-20T03:16:31Z</dcterms:modified>
</cp:coreProperties>
</file>