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60" windowWidth="9720" windowHeight="6180" activeTab="0"/>
  </bookViews>
  <sheets>
    <sheet name="Ведомость за неделю" sheetId="1" r:id="rId1"/>
  </sheets>
  <definedNames>
    <definedName name="_xlnm.Print_Area" localSheetId="0">'Ведомость за неделю'!$A$1:$N$62</definedName>
  </definedNames>
  <calcPr fullCalcOnLoad="1" refMode="R1C1"/>
</workbook>
</file>

<file path=xl/sharedStrings.xml><?xml version="1.0" encoding="utf-8"?>
<sst xmlns="http://schemas.openxmlformats.org/spreadsheetml/2006/main" count="149" uniqueCount="83">
  <si>
    <t>Причина отключения</t>
  </si>
  <si>
    <t>Откл.</t>
  </si>
  <si>
    <t>Вкл.</t>
  </si>
  <si>
    <t>Краткое описание дефекта</t>
  </si>
  <si>
    <t>Диспетчерское наименование электрооборудования</t>
  </si>
  <si>
    <t>Краткое содержание работ</t>
  </si>
  <si>
    <t>Отметка о выполнении/причина невыполнения</t>
  </si>
  <si>
    <t>Причина отклонения от нормальной схемы</t>
  </si>
  <si>
    <t>Общество</t>
  </si>
  <si>
    <t>МО</t>
  </si>
  <si>
    <t>Продолж. отключения, час.</t>
  </si>
  <si>
    <t>Дата, Время</t>
  </si>
  <si>
    <t xml:space="preserve">Дата и время </t>
  </si>
  <si>
    <t>обнаружения</t>
  </si>
  <si>
    <t>устранения</t>
  </si>
  <si>
    <t>Недоотпуск электроэнергии           кВт*ч</t>
  </si>
  <si>
    <t>Недоотпуск электроэнергии кВт*ч</t>
  </si>
  <si>
    <t>2. Аварийные  отключения, инциденты, замыкания на землю, перепады напряжения, введения ограничений по потребляемой мощности.</t>
  </si>
  <si>
    <t>3. Выполненные работы ( в указанный период)</t>
  </si>
  <si>
    <t>5.  Отклонение от  нормальной схемы</t>
  </si>
  <si>
    <t>6. Обнаруженные дефекты электрооборудования</t>
  </si>
  <si>
    <t>Исполнитель :</t>
  </si>
  <si>
    <t>Контактный тел.: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</si>
  <si>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</si>
  <si>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</si>
  <si>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</si>
  <si>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 xml:space="preserve">Повреждение ВЛ  - </t>
  </si>
  <si>
    <t>Повреждение КЛ  -</t>
  </si>
  <si>
    <t>Причина не установлена   -</t>
  </si>
  <si>
    <t>Отказ генераторных установок    -</t>
  </si>
  <si>
    <t>по вине сторонних организаций  -</t>
  </si>
  <si>
    <t>Повреждение КТП   -</t>
  </si>
  <si>
    <t>падение деревьев  -</t>
  </si>
  <si>
    <t>атмосферные воздействия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</si>
  <si>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</si>
  <si>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</si>
  <si>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</si>
  <si>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</si>
  <si>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</si>
  <si>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нет</t>
  </si>
  <si>
    <t>ЮТЭК-Конда</t>
  </si>
  <si>
    <t>ТО</t>
  </si>
  <si>
    <t>МТЗ</t>
  </si>
  <si>
    <t>А.А. Мухин</t>
  </si>
  <si>
    <t>за период с 25.03.13г по 31.03.13г</t>
  </si>
  <si>
    <t>ЮТЭК-Когалым</t>
  </si>
  <si>
    <t>г. Когалым</t>
  </si>
  <si>
    <t>700</t>
  </si>
  <si>
    <t>Повреждение КЛ 10кВ от ТП 25 до ТП 10</t>
  </si>
  <si>
    <t>ЦРП-8 РУ-10кВ яч. №17</t>
  </si>
  <si>
    <t>п. Ягодный,          п. Дальний</t>
  </si>
  <si>
    <t>ЗРУ НПС Ягодное яч. 29         ф. Ягодный ВЛ 10кВ</t>
  </si>
  <si>
    <t>ЮТЭК-Кода</t>
  </si>
  <si>
    <t>п. Комсомольское</t>
  </si>
  <si>
    <t>ПС 35/10 кВ Карымкары В-10кВ 1Т, ф. м. Атлым</t>
  </si>
  <si>
    <t>п. М.Атлым,          п. Заречное</t>
  </si>
  <si>
    <t>ПС 35/10 кВ Карымкары ВВ-10кВ, ф. м. Атлым</t>
  </si>
  <si>
    <t>ЮТЭК-Белоярский</t>
  </si>
  <si>
    <t>Белоярский</t>
  </si>
  <si>
    <t>Имущест во   ЮРЭСК</t>
  </si>
  <si>
    <t>ЗРУ НПС  Ягодное яч.№ 29,  ВЛ-10 кВ ф. Ягодный,  СБРУН-2</t>
  </si>
  <si>
    <t>ПС 35/10 кВ Карымкары,       В-10кВ , ф. м. Атлым</t>
  </si>
  <si>
    <t xml:space="preserve">Не установлена (сильный ветер)  </t>
  </si>
  <si>
    <t>М.Атлым, Заречное</t>
  </si>
  <si>
    <t>ПС 35/10 кВ Карымкары,         В-10кВ, ф. Карымкары</t>
  </si>
  <si>
    <t>г. Нягань</t>
  </si>
  <si>
    <t>котельная</t>
  </si>
  <si>
    <t xml:space="preserve">п. Ягодный </t>
  </si>
  <si>
    <t xml:space="preserve">ЗРУ НПС "Ягодное" яч №29 В-10кВ ВЛ-10кВ ф. Ягодный </t>
  </si>
  <si>
    <t xml:space="preserve">Оп. №852 ф "В" выпал крюк и два изолятора , оп № 853 ф "А" выпал крюк </t>
  </si>
  <si>
    <t>ПС 110/10кВ Кварц РП 21 ф. ТП 70-01 В-10кВ</t>
  </si>
  <si>
    <t>Обрыв провода трубоукладчиком на отпайке КТПН КНДГ</t>
  </si>
  <si>
    <t>ЦРП ВОС ф.№28, ВЛ-10кВ</t>
  </si>
  <si>
    <t>ВЛ-10кВ ф. Ягодный  оп 981-982 падение  дерева , срыв изоляторов</t>
  </si>
  <si>
    <t>На ВЛ-10кВ между оп. №863-864  падение  дерева</t>
  </si>
  <si>
    <t>вл-д</t>
  </si>
  <si>
    <t xml:space="preserve">вл </t>
  </si>
  <si>
    <t>Падение дерева на ВЛ (вырубка не установленными лицами)</t>
  </si>
  <si>
    <t>а</t>
  </si>
  <si>
    <t xml:space="preserve">вл с </t>
  </si>
  <si>
    <t>кл</t>
  </si>
  <si>
    <t>вл д</t>
  </si>
  <si>
    <r>
      <t xml:space="preserve">ИТОГО :  </t>
    </r>
    <r>
      <rPr>
        <b/>
        <sz val="12"/>
        <rFont val="Times New Roman"/>
        <family val="1"/>
      </rPr>
      <t xml:space="preserve"> 13 отключений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-  8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</si>
</sst>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  <numFmt numFmtId="196" formatCode="dd/mm/yy;@"/>
    <numFmt numFmtId="197" formatCode="mmm/yyyy"/>
  </numFmts>
  <fonts count="61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96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left" vertical="center"/>
    </xf>
    <xf numFmtId="0" fontId="58" fillId="33" borderId="16" xfId="0" applyFont="1" applyFill="1" applyBorder="1" applyAlignment="1">
      <alignment horizontal="left" vertical="center"/>
    </xf>
    <xf numFmtId="0" fontId="58" fillId="33" borderId="17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59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60" fillId="33" borderId="13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9" fontId="57" fillId="33" borderId="10" xfId="67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 wrapText="1"/>
    </xf>
    <xf numFmtId="14" fontId="13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1" fontId="8" fillId="33" borderId="13" xfId="0" applyNumberFormat="1" applyFont="1" applyFill="1" applyBorder="1" applyAlignment="1">
      <alignment horizontal="center" vertical="center" wrapText="1"/>
    </xf>
    <xf numFmtId="181" fontId="8" fillId="33" borderId="17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57" fillId="33" borderId="17" xfId="0" applyFont="1" applyFill="1" applyBorder="1" applyAlignment="1">
      <alignment horizontal="left" vertical="center" wrapText="1"/>
    </xf>
    <xf numFmtId="20" fontId="57" fillId="33" borderId="10" xfId="0" applyNumberFormat="1" applyFont="1" applyFill="1" applyBorder="1" applyAlignment="1">
      <alignment horizontal="center" vertical="center" wrapText="1"/>
    </xf>
    <xf numFmtId="2" fontId="57" fillId="33" borderId="13" xfId="0" applyNumberFormat="1" applyFont="1" applyFill="1" applyBorder="1" applyAlignment="1">
      <alignment horizontal="center" vertical="center" wrapText="1"/>
    </xf>
    <xf numFmtId="2" fontId="57" fillId="33" borderId="17" xfId="0" applyNumberFormat="1" applyFont="1" applyFill="1" applyBorder="1" applyAlignment="1">
      <alignment horizontal="center" vertical="center" wrapText="1"/>
    </xf>
    <xf numFmtId="9" fontId="57" fillId="0" borderId="10" xfId="67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9" fontId="57" fillId="33" borderId="18" xfId="67" applyFont="1" applyFill="1" applyBorder="1" applyAlignment="1">
      <alignment horizontal="center" vertical="center" wrapText="1"/>
    </xf>
    <xf numFmtId="9" fontId="57" fillId="33" borderId="19" xfId="67" applyFont="1" applyFill="1" applyBorder="1" applyAlignment="1">
      <alignment horizontal="center" vertical="center" wrapText="1"/>
    </xf>
    <xf numFmtId="9" fontId="57" fillId="33" borderId="20" xfId="67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9" fontId="57" fillId="0" borderId="18" xfId="67" applyFont="1" applyFill="1" applyBorder="1" applyAlignment="1">
      <alignment horizontal="center" vertical="center" wrapText="1"/>
    </xf>
    <xf numFmtId="9" fontId="57" fillId="0" borderId="19" xfId="67" applyFont="1" applyFill="1" applyBorder="1" applyAlignment="1">
      <alignment horizontal="center" vertical="center" wrapText="1"/>
    </xf>
    <xf numFmtId="9" fontId="57" fillId="0" borderId="20" xfId="67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lef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O65"/>
  <sheetViews>
    <sheetView tabSelected="1" view="pageBreakPreview" zoomScaleSheetLayoutView="100" workbookViewId="0" topLeftCell="A19">
      <selection activeCell="E54" sqref="E54"/>
    </sheetView>
  </sheetViews>
  <sheetFormatPr defaultColWidth="9.140625" defaultRowHeight="12.75"/>
  <cols>
    <col min="1" max="1" width="5.421875" style="8" customWidth="1"/>
    <col min="2" max="2" width="21.00390625" style="1" customWidth="1"/>
    <col min="3" max="3" width="19.28125" style="1" customWidth="1"/>
    <col min="4" max="4" width="30.140625" style="1" customWidth="1"/>
    <col min="5" max="5" width="9.8515625" style="1" customWidth="1"/>
    <col min="6" max="7" width="10.57421875" style="1" customWidth="1"/>
    <col min="8" max="8" width="12.7109375" style="1" customWidth="1"/>
    <col min="9" max="9" width="11.421875" style="1" customWidth="1"/>
    <col min="10" max="10" width="15.140625" style="1" customWidth="1"/>
    <col min="11" max="11" width="21.7109375" style="1" customWidth="1"/>
    <col min="12" max="12" width="22.421875" style="1" customWidth="1"/>
    <col min="13" max="13" width="6.28125" style="1" customWidth="1"/>
    <col min="14" max="16384" width="9.140625" style="1" customWidth="1"/>
  </cols>
  <sheetData>
    <row r="1" spans="2:12" ht="23.25" customHeight="1">
      <c r="B1" s="85" t="s">
        <v>25</v>
      </c>
      <c r="C1" s="85"/>
      <c r="D1" s="85"/>
      <c r="E1" s="85"/>
      <c r="F1" s="85"/>
      <c r="G1" s="85"/>
      <c r="H1" s="85"/>
      <c r="I1" s="85"/>
      <c r="J1" s="85"/>
      <c r="K1" s="85"/>
      <c r="L1" s="2"/>
    </row>
    <row r="2" spans="2:12" ht="20.25" customHeight="1">
      <c r="B2" s="86" t="s">
        <v>44</v>
      </c>
      <c r="C2" s="86"/>
      <c r="D2" s="86"/>
      <c r="E2" s="86"/>
      <c r="F2" s="86"/>
      <c r="G2" s="86"/>
      <c r="H2" s="86"/>
      <c r="I2" s="86"/>
      <c r="J2" s="86"/>
      <c r="K2" s="86"/>
      <c r="L2" s="2"/>
    </row>
    <row r="3" spans="1:14" ht="27" customHeight="1">
      <c r="A3" s="15"/>
      <c r="B3" s="128" t="s">
        <v>17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1.75" customHeight="1">
      <c r="A4" s="74"/>
      <c r="B4" s="63" t="s">
        <v>8</v>
      </c>
      <c r="C4" s="63" t="s">
        <v>24</v>
      </c>
      <c r="D4" s="63" t="s">
        <v>4</v>
      </c>
      <c r="E4" s="63" t="s">
        <v>23</v>
      </c>
      <c r="F4" s="63" t="s">
        <v>11</v>
      </c>
      <c r="G4" s="63"/>
      <c r="H4" s="63" t="s">
        <v>10</v>
      </c>
      <c r="I4" s="63" t="s">
        <v>16</v>
      </c>
      <c r="J4" s="63" t="s">
        <v>0</v>
      </c>
      <c r="K4" s="78"/>
      <c r="L4" s="98" t="s">
        <v>37</v>
      </c>
      <c r="M4" s="98" t="s">
        <v>38</v>
      </c>
      <c r="N4" s="127" t="s">
        <v>59</v>
      </c>
    </row>
    <row r="5" spans="1:14" ht="16.5" customHeight="1">
      <c r="A5" s="75"/>
      <c r="B5" s="63"/>
      <c r="C5" s="68"/>
      <c r="D5" s="63"/>
      <c r="E5" s="63"/>
      <c r="F5" s="5" t="s">
        <v>1</v>
      </c>
      <c r="G5" s="5" t="s">
        <v>2</v>
      </c>
      <c r="H5" s="63"/>
      <c r="I5" s="63"/>
      <c r="J5" s="78"/>
      <c r="K5" s="78"/>
      <c r="L5" s="99"/>
      <c r="M5" s="99"/>
      <c r="N5" s="127"/>
    </row>
    <row r="6" spans="1:14" ht="23.25" customHeight="1">
      <c r="A6" s="42">
        <v>1</v>
      </c>
      <c r="B6" s="52" t="s">
        <v>40</v>
      </c>
      <c r="C6" s="47" t="s">
        <v>50</v>
      </c>
      <c r="D6" s="76" t="s">
        <v>51</v>
      </c>
      <c r="E6" s="79" t="s">
        <v>41</v>
      </c>
      <c r="F6" s="33">
        <v>41359</v>
      </c>
      <c r="G6" s="33">
        <v>41360</v>
      </c>
      <c r="H6" s="51">
        <v>0.642361111111111</v>
      </c>
      <c r="I6" s="45">
        <v>5916</v>
      </c>
      <c r="J6" s="44" t="s">
        <v>73</v>
      </c>
      <c r="K6" s="44"/>
      <c r="L6" s="45" t="s">
        <v>39</v>
      </c>
      <c r="M6" s="46">
        <v>-13</v>
      </c>
      <c r="N6" s="127"/>
    </row>
    <row r="7" spans="1:15" ht="23.25" customHeight="1">
      <c r="A7" s="43"/>
      <c r="B7" s="53"/>
      <c r="C7" s="48"/>
      <c r="D7" s="77"/>
      <c r="E7" s="79"/>
      <c r="F7" s="35">
        <v>0.6736111111111112</v>
      </c>
      <c r="G7" s="35">
        <v>0.3125</v>
      </c>
      <c r="H7" s="51"/>
      <c r="I7" s="45"/>
      <c r="J7" s="44"/>
      <c r="K7" s="44"/>
      <c r="L7" s="45"/>
      <c r="M7" s="46"/>
      <c r="N7" s="127"/>
      <c r="O7" s="1" t="s">
        <v>75</v>
      </c>
    </row>
    <row r="8" spans="1:14" ht="23.25" customHeight="1">
      <c r="A8" s="42">
        <v>2</v>
      </c>
      <c r="B8" s="53"/>
      <c r="C8" s="47" t="s">
        <v>50</v>
      </c>
      <c r="D8" s="76" t="s">
        <v>60</v>
      </c>
      <c r="E8" s="79" t="s">
        <v>41</v>
      </c>
      <c r="F8" s="33">
        <v>41359</v>
      </c>
      <c r="G8" s="33">
        <v>41360</v>
      </c>
      <c r="H8" s="51">
        <v>0.9027777777777778</v>
      </c>
      <c r="I8" s="45">
        <v>1915</v>
      </c>
      <c r="J8" s="44" t="s">
        <v>74</v>
      </c>
      <c r="K8" s="44"/>
      <c r="L8" s="45" t="s">
        <v>39</v>
      </c>
      <c r="M8" s="46">
        <v>0</v>
      </c>
      <c r="N8" s="130" t="s">
        <v>39</v>
      </c>
    </row>
    <row r="9" spans="1:15" ht="23.25" customHeight="1">
      <c r="A9" s="43"/>
      <c r="B9" s="53"/>
      <c r="C9" s="48"/>
      <c r="D9" s="77"/>
      <c r="E9" s="79"/>
      <c r="F9" s="35">
        <v>0.6736111111111112</v>
      </c>
      <c r="G9" s="35">
        <v>0.6180555555555556</v>
      </c>
      <c r="H9" s="51"/>
      <c r="I9" s="45"/>
      <c r="J9" s="44"/>
      <c r="K9" s="44"/>
      <c r="L9" s="45"/>
      <c r="M9" s="46"/>
      <c r="N9" s="130"/>
      <c r="O9" s="1" t="s">
        <v>75</v>
      </c>
    </row>
    <row r="10" spans="1:14" ht="23.25" customHeight="1">
      <c r="A10" s="42">
        <v>3</v>
      </c>
      <c r="B10" s="53"/>
      <c r="C10" s="47" t="s">
        <v>67</v>
      </c>
      <c r="D10" s="76" t="s">
        <v>68</v>
      </c>
      <c r="E10" s="83" t="s">
        <v>41</v>
      </c>
      <c r="F10" s="33">
        <v>41364</v>
      </c>
      <c r="G10" s="33">
        <v>41364</v>
      </c>
      <c r="H10" s="113">
        <f>G11-F11</f>
        <v>0.2659722222222222</v>
      </c>
      <c r="I10" s="121">
        <v>2413</v>
      </c>
      <c r="J10" s="131" t="s">
        <v>69</v>
      </c>
      <c r="K10" s="132"/>
      <c r="L10" s="45" t="s">
        <v>39</v>
      </c>
      <c r="M10" s="46">
        <v>-9</v>
      </c>
      <c r="N10" s="130" t="s">
        <v>39</v>
      </c>
    </row>
    <row r="11" spans="1:15" ht="23.25" customHeight="1">
      <c r="A11" s="43"/>
      <c r="B11" s="53"/>
      <c r="C11" s="48"/>
      <c r="D11" s="77"/>
      <c r="E11" s="84"/>
      <c r="F11" s="35">
        <v>0.45555555555555555</v>
      </c>
      <c r="G11" s="35">
        <v>0.7215277777777778</v>
      </c>
      <c r="H11" s="114"/>
      <c r="I11" s="122"/>
      <c r="J11" s="133"/>
      <c r="K11" s="134"/>
      <c r="L11" s="45"/>
      <c r="M11" s="46"/>
      <c r="N11" s="130"/>
      <c r="O11" s="1" t="s">
        <v>76</v>
      </c>
    </row>
    <row r="12" spans="1:14" ht="23.25" customHeight="1">
      <c r="A12" s="41">
        <v>4</v>
      </c>
      <c r="B12" s="53"/>
      <c r="C12" s="47" t="s">
        <v>67</v>
      </c>
      <c r="D12" s="76" t="s">
        <v>68</v>
      </c>
      <c r="E12" s="83" t="s">
        <v>41</v>
      </c>
      <c r="F12" s="33">
        <v>41364</v>
      </c>
      <c r="G12" s="33">
        <v>41364</v>
      </c>
      <c r="H12" s="51">
        <f>G13-F13</f>
        <v>0.22986111111111107</v>
      </c>
      <c r="I12" s="45">
        <v>2079</v>
      </c>
      <c r="J12" s="44" t="s">
        <v>77</v>
      </c>
      <c r="K12" s="44"/>
      <c r="L12" s="45" t="s">
        <v>39</v>
      </c>
      <c r="M12" s="46">
        <v>2</v>
      </c>
      <c r="N12" s="130" t="s">
        <v>39</v>
      </c>
    </row>
    <row r="13" spans="1:15" ht="23.25" customHeight="1">
      <c r="A13" s="41"/>
      <c r="B13" s="54"/>
      <c r="C13" s="48"/>
      <c r="D13" s="77"/>
      <c r="E13" s="84"/>
      <c r="F13" s="35">
        <v>0.7104166666666667</v>
      </c>
      <c r="G13" s="35">
        <v>0.9402777777777778</v>
      </c>
      <c r="H13" s="51"/>
      <c r="I13" s="45"/>
      <c r="J13" s="44"/>
      <c r="K13" s="44"/>
      <c r="L13" s="45"/>
      <c r="M13" s="46"/>
      <c r="N13" s="130"/>
      <c r="O13" s="1" t="s">
        <v>81</v>
      </c>
    </row>
    <row r="14" spans="1:14" ht="23.25" customHeight="1">
      <c r="A14" s="141"/>
      <c r="B14" s="142"/>
      <c r="C14" s="142"/>
      <c r="D14" s="142"/>
      <c r="E14" s="142"/>
      <c r="F14" s="142"/>
      <c r="G14" s="142"/>
      <c r="H14" s="143"/>
      <c r="I14" s="37">
        <f>SUM(I6:I13)</f>
        <v>12323</v>
      </c>
      <c r="J14" s="135"/>
      <c r="K14" s="136"/>
      <c r="L14" s="136"/>
      <c r="M14" s="136"/>
      <c r="N14" s="137"/>
    </row>
    <row r="15" spans="1:14" ht="23.25" customHeight="1">
      <c r="A15" s="42">
        <v>5</v>
      </c>
      <c r="B15" s="52" t="s">
        <v>52</v>
      </c>
      <c r="C15" s="115" t="s">
        <v>53</v>
      </c>
      <c r="D15" s="115" t="s">
        <v>54</v>
      </c>
      <c r="E15" s="117" t="s">
        <v>42</v>
      </c>
      <c r="F15" s="33">
        <v>41359</v>
      </c>
      <c r="G15" s="33">
        <v>41359</v>
      </c>
      <c r="H15" s="113">
        <f>G16-F16</f>
        <v>0.03402777777777777</v>
      </c>
      <c r="I15" s="110">
        <v>31.3</v>
      </c>
      <c r="J15" s="120" t="s">
        <v>62</v>
      </c>
      <c r="K15" s="120"/>
      <c r="L15" s="45" t="s">
        <v>39</v>
      </c>
      <c r="M15" s="46"/>
      <c r="N15" s="127"/>
    </row>
    <row r="16" spans="1:15" ht="23.25" customHeight="1">
      <c r="A16" s="43"/>
      <c r="B16" s="53"/>
      <c r="C16" s="116"/>
      <c r="D16" s="116"/>
      <c r="E16" s="117"/>
      <c r="F16" s="35">
        <v>0.6166666666666667</v>
      </c>
      <c r="G16" s="35">
        <v>0.6506944444444445</v>
      </c>
      <c r="H16" s="114"/>
      <c r="I16" s="111"/>
      <c r="J16" s="120"/>
      <c r="K16" s="120"/>
      <c r="L16" s="45"/>
      <c r="M16" s="46"/>
      <c r="N16" s="127"/>
      <c r="O16" s="1" t="s">
        <v>78</v>
      </c>
    </row>
    <row r="17" spans="1:14" ht="23.25" customHeight="1">
      <c r="A17" s="42">
        <v>6</v>
      </c>
      <c r="B17" s="53"/>
      <c r="C17" s="115" t="s">
        <v>55</v>
      </c>
      <c r="D17" s="115" t="s">
        <v>56</v>
      </c>
      <c r="E17" s="117" t="s">
        <v>42</v>
      </c>
      <c r="F17" s="33">
        <v>41359</v>
      </c>
      <c r="G17" s="33">
        <v>41359</v>
      </c>
      <c r="H17" s="113">
        <f>G18-F18</f>
        <v>0.039583333333333304</v>
      </c>
      <c r="I17" s="110">
        <v>512.77</v>
      </c>
      <c r="J17" s="120" t="s">
        <v>62</v>
      </c>
      <c r="K17" s="120"/>
      <c r="L17" s="45" t="s">
        <v>39</v>
      </c>
      <c r="M17" s="46"/>
      <c r="N17" s="127"/>
    </row>
    <row r="18" spans="1:15" ht="23.25" customHeight="1">
      <c r="A18" s="43"/>
      <c r="B18" s="53"/>
      <c r="C18" s="116"/>
      <c r="D18" s="116"/>
      <c r="E18" s="117"/>
      <c r="F18" s="35">
        <v>0.6166666666666667</v>
      </c>
      <c r="G18" s="35">
        <v>0.65625</v>
      </c>
      <c r="H18" s="114"/>
      <c r="I18" s="111"/>
      <c r="J18" s="120"/>
      <c r="K18" s="120"/>
      <c r="L18" s="45"/>
      <c r="M18" s="46"/>
      <c r="N18" s="127"/>
      <c r="O18" s="1" t="s">
        <v>78</v>
      </c>
    </row>
    <row r="19" spans="1:14" ht="23.25" customHeight="1">
      <c r="A19" s="42">
        <v>7</v>
      </c>
      <c r="B19" s="53"/>
      <c r="C19" s="115" t="s">
        <v>53</v>
      </c>
      <c r="D19" s="115" t="s">
        <v>61</v>
      </c>
      <c r="E19" s="117" t="s">
        <v>42</v>
      </c>
      <c r="F19" s="33">
        <v>41359</v>
      </c>
      <c r="G19" s="33">
        <v>41359</v>
      </c>
      <c r="H19" s="113">
        <f>G20-F20</f>
        <v>0.059027777777777846</v>
      </c>
      <c r="I19" s="118">
        <f>I21/12*5</f>
        <v>1146.6666666666667</v>
      </c>
      <c r="J19" s="120" t="s">
        <v>62</v>
      </c>
      <c r="K19" s="120"/>
      <c r="L19" s="121" t="s">
        <v>39</v>
      </c>
      <c r="M19" s="46">
        <v>-12</v>
      </c>
      <c r="N19" s="130" t="s">
        <v>39</v>
      </c>
    </row>
    <row r="20" spans="1:15" ht="23.25" customHeight="1">
      <c r="A20" s="43"/>
      <c r="B20" s="53"/>
      <c r="C20" s="116"/>
      <c r="D20" s="116"/>
      <c r="E20" s="117"/>
      <c r="F20" s="35">
        <v>0.4548611111111111</v>
      </c>
      <c r="G20" s="35">
        <v>0.513888888888889</v>
      </c>
      <c r="H20" s="114"/>
      <c r="I20" s="119"/>
      <c r="J20" s="120"/>
      <c r="K20" s="120"/>
      <c r="L20" s="122"/>
      <c r="M20" s="46"/>
      <c r="N20" s="130"/>
      <c r="O20" s="1" t="s">
        <v>78</v>
      </c>
    </row>
    <row r="21" spans="1:14" ht="23.25" customHeight="1">
      <c r="A21" s="41">
        <v>8</v>
      </c>
      <c r="B21" s="53"/>
      <c r="C21" s="115" t="s">
        <v>63</v>
      </c>
      <c r="D21" s="115" t="s">
        <v>64</v>
      </c>
      <c r="E21" s="117" t="s">
        <v>42</v>
      </c>
      <c r="F21" s="33">
        <v>41359</v>
      </c>
      <c r="G21" s="33">
        <v>41359</v>
      </c>
      <c r="H21" s="113">
        <f>G22-F22</f>
        <v>0.1388888888888889</v>
      </c>
      <c r="I21" s="110">
        <v>2752</v>
      </c>
      <c r="J21" s="120" t="s">
        <v>62</v>
      </c>
      <c r="K21" s="120"/>
      <c r="L21" s="121" t="s">
        <v>39</v>
      </c>
      <c r="M21" s="46">
        <v>-12</v>
      </c>
      <c r="N21" s="130" t="s">
        <v>39</v>
      </c>
    </row>
    <row r="22" spans="1:15" ht="23.25" customHeight="1">
      <c r="A22" s="41"/>
      <c r="B22" s="54"/>
      <c r="C22" s="116"/>
      <c r="D22" s="116"/>
      <c r="E22" s="117"/>
      <c r="F22" s="35">
        <v>0.4548611111111111</v>
      </c>
      <c r="G22" s="35">
        <v>0.59375</v>
      </c>
      <c r="H22" s="114"/>
      <c r="I22" s="123"/>
      <c r="J22" s="120"/>
      <c r="K22" s="120"/>
      <c r="L22" s="122"/>
      <c r="M22" s="46"/>
      <c r="N22" s="130"/>
      <c r="O22" s="1" t="s">
        <v>78</v>
      </c>
    </row>
    <row r="23" spans="1:14" ht="23.25" customHeight="1">
      <c r="A23" s="141"/>
      <c r="B23" s="142"/>
      <c r="C23" s="142"/>
      <c r="D23" s="142"/>
      <c r="E23" s="142"/>
      <c r="F23" s="142"/>
      <c r="G23" s="142"/>
      <c r="H23" s="143"/>
      <c r="I23" s="38">
        <f>I15+I17+I19+I21</f>
        <v>4442.736666666667</v>
      </c>
      <c r="J23" s="138"/>
      <c r="K23" s="139"/>
      <c r="L23" s="139"/>
      <c r="M23" s="139"/>
      <c r="N23" s="140"/>
    </row>
    <row r="24" spans="1:14" ht="23.25" customHeight="1">
      <c r="A24" s="41">
        <v>9</v>
      </c>
      <c r="B24" s="55" t="s">
        <v>57</v>
      </c>
      <c r="C24" s="49" t="s">
        <v>58</v>
      </c>
      <c r="D24" s="49" t="s">
        <v>72</v>
      </c>
      <c r="E24" s="117" t="s">
        <v>42</v>
      </c>
      <c r="F24" s="33">
        <v>41360</v>
      </c>
      <c r="G24" s="33">
        <v>41360</v>
      </c>
      <c r="H24" s="51">
        <f>G25-F25</f>
        <v>0.012499999999999997</v>
      </c>
      <c r="I24" s="50">
        <v>30</v>
      </c>
      <c r="J24" s="120" t="s">
        <v>62</v>
      </c>
      <c r="K24" s="120"/>
      <c r="L24" s="46" t="s">
        <v>39</v>
      </c>
      <c r="M24" s="46"/>
      <c r="N24" s="127"/>
    </row>
    <row r="25" spans="1:15" ht="23.25" customHeight="1">
      <c r="A25" s="41"/>
      <c r="B25" s="55"/>
      <c r="C25" s="49"/>
      <c r="D25" s="49"/>
      <c r="E25" s="117"/>
      <c r="F25" s="35">
        <v>0.11458333333333333</v>
      </c>
      <c r="G25" s="35">
        <v>0.12708333333333333</v>
      </c>
      <c r="H25" s="51"/>
      <c r="I25" s="50"/>
      <c r="J25" s="120"/>
      <c r="K25" s="120"/>
      <c r="L25" s="46"/>
      <c r="M25" s="46"/>
      <c r="N25" s="127"/>
      <c r="O25" s="1" t="s">
        <v>78</v>
      </c>
    </row>
    <row r="26" spans="1:14" ht="23.25" customHeight="1">
      <c r="A26" s="41">
        <v>10</v>
      </c>
      <c r="B26" s="55"/>
      <c r="C26" s="49" t="s">
        <v>58</v>
      </c>
      <c r="D26" s="49" t="s">
        <v>72</v>
      </c>
      <c r="E26" s="117" t="s">
        <v>42</v>
      </c>
      <c r="F26" s="33">
        <v>41360</v>
      </c>
      <c r="G26" s="33">
        <v>41360</v>
      </c>
      <c r="H26" s="51">
        <f>G27-F27</f>
        <v>0.020833333333333315</v>
      </c>
      <c r="I26" s="50">
        <v>60</v>
      </c>
      <c r="J26" s="120" t="s">
        <v>62</v>
      </c>
      <c r="K26" s="120"/>
      <c r="L26" s="46" t="s">
        <v>39</v>
      </c>
      <c r="M26" s="46"/>
      <c r="N26" s="127"/>
    </row>
    <row r="27" spans="1:15" ht="23.25" customHeight="1">
      <c r="A27" s="41"/>
      <c r="B27" s="55"/>
      <c r="C27" s="49"/>
      <c r="D27" s="49"/>
      <c r="E27" s="117"/>
      <c r="F27" s="35">
        <v>0.2638888888888889</v>
      </c>
      <c r="G27" s="35">
        <v>0.2847222222222222</v>
      </c>
      <c r="H27" s="51"/>
      <c r="I27" s="50"/>
      <c r="J27" s="120"/>
      <c r="K27" s="120"/>
      <c r="L27" s="46"/>
      <c r="M27" s="46"/>
      <c r="N27" s="127"/>
      <c r="O27" s="1" t="s">
        <v>78</v>
      </c>
    </row>
    <row r="28" spans="1:15" ht="23.25" customHeight="1">
      <c r="A28" s="41">
        <v>11</v>
      </c>
      <c r="B28" s="55"/>
      <c r="C28" s="49" t="s">
        <v>58</v>
      </c>
      <c r="D28" s="49" t="s">
        <v>72</v>
      </c>
      <c r="E28" s="117" t="s">
        <v>42</v>
      </c>
      <c r="F28" s="33">
        <v>41360</v>
      </c>
      <c r="G28" s="33">
        <v>41360</v>
      </c>
      <c r="H28" s="51">
        <f>G29-F29</f>
        <v>0.026388888888888906</v>
      </c>
      <c r="I28" s="111">
        <v>800</v>
      </c>
      <c r="J28" s="120" t="s">
        <v>62</v>
      </c>
      <c r="K28" s="120"/>
      <c r="L28" s="46" t="s">
        <v>39</v>
      </c>
      <c r="M28" s="46">
        <v>-10</v>
      </c>
      <c r="N28" s="130" t="s">
        <v>39</v>
      </c>
      <c r="O28" s="1" t="s">
        <v>78</v>
      </c>
    </row>
    <row r="29" spans="1:14" ht="23.25" customHeight="1">
      <c r="A29" s="41"/>
      <c r="B29" s="55"/>
      <c r="C29" s="49"/>
      <c r="D29" s="49"/>
      <c r="E29" s="117"/>
      <c r="F29" s="35">
        <v>0.42569444444444443</v>
      </c>
      <c r="G29" s="35">
        <v>0.45208333333333334</v>
      </c>
      <c r="H29" s="51"/>
      <c r="I29" s="50"/>
      <c r="J29" s="120"/>
      <c r="K29" s="120"/>
      <c r="L29" s="46"/>
      <c r="M29" s="46"/>
      <c r="N29" s="130"/>
    </row>
    <row r="30" spans="1:14" ht="23.25" customHeight="1">
      <c r="A30" s="141"/>
      <c r="B30" s="142"/>
      <c r="C30" s="142"/>
      <c r="D30" s="142"/>
      <c r="E30" s="142"/>
      <c r="F30" s="142"/>
      <c r="G30" s="142"/>
      <c r="H30" s="143"/>
      <c r="I30" s="36">
        <f>I24+I26+I28</f>
        <v>890</v>
      </c>
      <c r="J30" s="138"/>
      <c r="K30" s="139"/>
      <c r="L30" s="139"/>
      <c r="M30" s="139"/>
      <c r="N30" s="140"/>
    </row>
    <row r="31" spans="1:14" ht="23.25" customHeight="1">
      <c r="A31" s="41">
        <v>12</v>
      </c>
      <c r="B31" s="55"/>
      <c r="C31" s="49" t="s">
        <v>65</v>
      </c>
      <c r="D31" s="49" t="s">
        <v>70</v>
      </c>
      <c r="E31" s="45" t="s">
        <v>42</v>
      </c>
      <c r="F31" s="33">
        <v>41363</v>
      </c>
      <c r="G31" s="33">
        <v>41363</v>
      </c>
      <c r="H31" s="51">
        <f>G32-F32</f>
        <v>0.013194444444444398</v>
      </c>
      <c r="I31" s="50">
        <v>0</v>
      </c>
      <c r="J31" s="80" t="s">
        <v>71</v>
      </c>
      <c r="K31" s="80"/>
      <c r="L31" s="45" t="s">
        <v>66</v>
      </c>
      <c r="M31" s="46">
        <v>-3</v>
      </c>
      <c r="N31" s="130" t="s">
        <v>39</v>
      </c>
    </row>
    <row r="32" spans="1:15" ht="23.25" customHeight="1">
      <c r="A32" s="41"/>
      <c r="B32" s="55"/>
      <c r="C32" s="49"/>
      <c r="D32" s="49"/>
      <c r="E32" s="45"/>
      <c r="F32" s="35">
        <v>0.3541666666666667</v>
      </c>
      <c r="G32" s="35">
        <v>0.3673611111111111</v>
      </c>
      <c r="H32" s="51"/>
      <c r="I32" s="50"/>
      <c r="J32" s="80"/>
      <c r="K32" s="80"/>
      <c r="L32" s="45"/>
      <c r="M32" s="46"/>
      <c r="N32" s="130"/>
      <c r="O32" s="1" t="s">
        <v>79</v>
      </c>
    </row>
    <row r="33" spans="1:14" ht="23.25" customHeight="1">
      <c r="A33" s="141"/>
      <c r="B33" s="142"/>
      <c r="C33" s="142"/>
      <c r="D33" s="142"/>
      <c r="E33" s="142"/>
      <c r="F33" s="142"/>
      <c r="G33" s="142"/>
      <c r="H33" s="143"/>
      <c r="I33" s="36">
        <v>0</v>
      </c>
      <c r="J33" s="124"/>
      <c r="K33" s="125"/>
      <c r="L33" s="125"/>
      <c r="M33" s="125"/>
      <c r="N33" s="126"/>
    </row>
    <row r="34" spans="1:15" ht="23.25" customHeight="1">
      <c r="A34" s="42">
        <v>13</v>
      </c>
      <c r="B34" s="52" t="s">
        <v>45</v>
      </c>
      <c r="C34" s="47" t="s">
        <v>46</v>
      </c>
      <c r="D34" s="109" t="s">
        <v>49</v>
      </c>
      <c r="E34" s="45" t="s">
        <v>42</v>
      </c>
      <c r="F34" s="33">
        <v>41358</v>
      </c>
      <c r="G34" s="33">
        <v>41359</v>
      </c>
      <c r="H34" s="51">
        <v>0.017361111111111112</v>
      </c>
      <c r="I34" s="112" t="s">
        <v>47</v>
      </c>
      <c r="J34" s="44" t="s">
        <v>48</v>
      </c>
      <c r="K34" s="44"/>
      <c r="L34" s="46" t="s">
        <v>39</v>
      </c>
      <c r="M34" s="46">
        <v>-16</v>
      </c>
      <c r="N34" s="127"/>
      <c r="O34" s="1" t="s">
        <v>80</v>
      </c>
    </row>
    <row r="35" spans="1:14" ht="23.25" customHeight="1">
      <c r="A35" s="43"/>
      <c r="B35" s="54"/>
      <c r="C35" s="48"/>
      <c r="D35" s="109"/>
      <c r="E35" s="45"/>
      <c r="F35" s="35">
        <v>0.9826388888888888</v>
      </c>
      <c r="G35" s="35">
        <v>0</v>
      </c>
      <c r="H35" s="51"/>
      <c r="I35" s="112"/>
      <c r="J35" s="44"/>
      <c r="K35" s="44"/>
      <c r="L35" s="46"/>
      <c r="M35" s="46"/>
      <c r="N35" s="127"/>
    </row>
    <row r="36" spans="1:13" ht="16.5" customHeight="1">
      <c r="A36" s="15"/>
      <c r="B36" s="64" t="s">
        <v>18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ht="12.75" customHeight="1">
      <c r="A37" s="39"/>
      <c r="B37" s="63" t="s">
        <v>8</v>
      </c>
      <c r="C37" s="63" t="s">
        <v>9</v>
      </c>
      <c r="D37" s="63" t="s">
        <v>4</v>
      </c>
      <c r="E37" s="63" t="s">
        <v>5</v>
      </c>
      <c r="F37" s="78"/>
      <c r="G37" s="78"/>
      <c r="H37" s="63" t="s">
        <v>11</v>
      </c>
      <c r="I37" s="63"/>
      <c r="J37" s="63" t="s">
        <v>15</v>
      </c>
      <c r="K37" s="63" t="s">
        <v>6</v>
      </c>
      <c r="L37" s="63"/>
      <c r="M37" s="63"/>
    </row>
    <row r="38" spans="1:13" ht="12.75">
      <c r="A38" s="40"/>
      <c r="B38" s="63"/>
      <c r="C38" s="68"/>
      <c r="D38" s="63"/>
      <c r="E38" s="78"/>
      <c r="F38" s="78"/>
      <c r="G38" s="78"/>
      <c r="H38" s="5" t="s">
        <v>1</v>
      </c>
      <c r="I38" s="5" t="s">
        <v>2</v>
      </c>
      <c r="J38" s="63"/>
      <c r="K38" s="63"/>
      <c r="L38" s="63"/>
      <c r="M38" s="63"/>
    </row>
    <row r="39" spans="1:13" ht="18" customHeight="1" thickBot="1">
      <c r="A39" s="17"/>
      <c r="B39" s="9"/>
      <c r="C39" s="10"/>
      <c r="D39" s="28"/>
      <c r="E39" s="29"/>
      <c r="F39" s="29"/>
      <c r="G39" s="29"/>
      <c r="H39" s="27"/>
      <c r="I39" s="27"/>
      <c r="J39" s="10"/>
      <c r="K39" s="82"/>
      <c r="L39" s="82"/>
      <c r="M39" s="82"/>
    </row>
    <row r="40" spans="1:13" ht="15.75" customHeight="1">
      <c r="A40" s="16"/>
      <c r="B40" s="64" t="s">
        <v>19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81"/>
    </row>
    <row r="41" spans="1:13" ht="12.75" customHeight="1">
      <c r="A41" s="39"/>
      <c r="B41" s="66" t="s">
        <v>8</v>
      </c>
      <c r="C41" s="66" t="s">
        <v>9</v>
      </c>
      <c r="D41" s="66" t="s">
        <v>4</v>
      </c>
      <c r="E41" s="60" t="s">
        <v>12</v>
      </c>
      <c r="F41" s="62"/>
      <c r="G41" s="103" t="s">
        <v>7</v>
      </c>
      <c r="H41" s="104"/>
      <c r="I41" s="104"/>
      <c r="J41" s="104"/>
      <c r="K41" s="104"/>
      <c r="L41" s="104"/>
      <c r="M41" s="105"/>
    </row>
    <row r="42" spans="1:13" ht="12.75">
      <c r="A42" s="40"/>
      <c r="B42" s="67"/>
      <c r="C42" s="67"/>
      <c r="D42" s="67"/>
      <c r="E42" s="5" t="s">
        <v>1</v>
      </c>
      <c r="F42" s="5" t="s">
        <v>2</v>
      </c>
      <c r="G42" s="106"/>
      <c r="H42" s="107"/>
      <c r="I42" s="107"/>
      <c r="J42" s="107"/>
      <c r="K42" s="107"/>
      <c r="L42" s="107"/>
      <c r="M42" s="108"/>
    </row>
    <row r="43" spans="1:13" ht="18" customHeight="1" thickBot="1">
      <c r="A43" s="17"/>
      <c r="B43" s="9"/>
      <c r="C43" s="34"/>
      <c r="D43" s="34"/>
      <c r="E43" s="34"/>
      <c r="F43" s="34"/>
      <c r="G43" s="57"/>
      <c r="H43" s="58"/>
      <c r="I43" s="58"/>
      <c r="J43" s="58"/>
      <c r="K43" s="58"/>
      <c r="L43" s="58"/>
      <c r="M43" s="59"/>
    </row>
    <row r="44" spans="1:13" ht="15.75" customHeight="1">
      <c r="A44" s="16"/>
      <c r="B44" s="100" t="s">
        <v>20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</row>
    <row r="45" spans="1:13" ht="12.75" customHeight="1">
      <c r="A45" s="39"/>
      <c r="B45" s="66" t="s">
        <v>8</v>
      </c>
      <c r="C45" s="66" t="s">
        <v>9</v>
      </c>
      <c r="D45" s="66" t="s">
        <v>4</v>
      </c>
      <c r="E45" s="60" t="s">
        <v>12</v>
      </c>
      <c r="F45" s="62"/>
      <c r="G45" s="92" t="s">
        <v>3</v>
      </c>
      <c r="H45" s="93"/>
      <c r="I45" s="93"/>
      <c r="J45" s="93"/>
      <c r="K45" s="93"/>
      <c r="L45" s="93"/>
      <c r="M45" s="94"/>
    </row>
    <row r="46" spans="1:13" ht="25.5">
      <c r="A46" s="40"/>
      <c r="B46" s="67"/>
      <c r="C46" s="67"/>
      <c r="D46" s="67"/>
      <c r="E46" s="7" t="s">
        <v>13</v>
      </c>
      <c r="F46" s="5" t="s">
        <v>14</v>
      </c>
      <c r="G46" s="95"/>
      <c r="H46" s="96"/>
      <c r="I46" s="96"/>
      <c r="J46" s="96"/>
      <c r="K46" s="96"/>
      <c r="L46" s="96"/>
      <c r="M46" s="97"/>
    </row>
    <row r="47" spans="1:13" ht="21" customHeight="1">
      <c r="A47" s="15"/>
      <c r="B47" s="30"/>
      <c r="C47" s="31"/>
      <c r="D47" s="30"/>
      <c r="E47" s="7"/>
      <c r="F47" s="5"/>
      <c r="G47" s="60"/>
      <c r="H47" s="61"/>
      <c r="I47" s="61"/>
      <c r="J47" s="61"/>
      <c r="K47" s="61"/>
      <c r="L47" s="61"/>
      <c r="M47" s="62"/>
    </row>
    <row r="48" spans="2:14" ht="21" customHeight="1">
      <c r="B48" s="89" t="s">
        <v>82</v>
      </c>
      <c r="C48" s="89"/>
      <c r="D48" s="89"/>
      <c r="E48" s="89"/>
      <c r="F48" s="89"/>
      <c r="G48" s="89"/>
      <c r="H48" s="89"/>
      <c r="I48" s="89"/>
      <c r="J48" s="89"/>
      <c r="K48" s="90"/>
      <c r="L48" s="90"/>
      <c r="M48" s="3"/>
      <c r="N48" s="3"/>
    </row>
    <row r="49" spans="2:14" ht="16.5" customHeight="1">
      <c r="B49" s="56" t="s">
        <v>26</v>
      </c>
      <c r="C49" s="56"/>
      <c r="D49" s="18">
        <v>12</v>
      </c>
      <c r="H49" s="11"/>
      <c r="I49" s="14"/>
      <c r="J49" s="12"/>
      <c r="K49" s="69"/>
      <c r="L49" s="69"/>
      <c r="M49" s="3"/>
      <c r="N49" s="3"/>
    </row>
    <row r="50" spans="2:14" ht="16.5" customHeight="1">
      <c r="B50" s="91" t="s">
        <v>33</v>
      </c>
      <c r="C50" s="91"/>
      <c r="D50" s="22">
        <v>7</v>
      </c>
      <c r="E50" s="11"/>
      <c r="F50" s="11"/>
      <c r="G50" s="11"/>
      <c r="H50" s="11"/>
      <c r="I50" s="14"/>
      <c r="J50" s="12"/>
      <c r="K50" s="3"/>
      <c r="L50" s="3"/>
      <c r="M50" s="3"/>
      <c r="N50" s="3"/>
    </row>
    <row r="51" spans="2:14" ht="16.5" customHeight="1">
      <c r="B51" s="91" t="s">
        <v>32</v>
      </c>
      <c r="C51" s="91"/>
      <c r="D51" s="22">
        <v>3</v>
      </c>
      <c r="E51" s="11"/>
      <c r="F51" s="11"/>
      <c r="G51" s="11"/>
      <c r="H51" s="11"/>
      <c r="I51" s="14"/>
      <c r="J51" s="12"/>
      <c r="K51" s="3"/>
      <c r="L51" s="3"/>
      <c r="M51" s="3"/>
      <c r="N51" s="3"/>
    </row>
    <row r="52" spans="2:14" ht="16.5" customHeight="1">
      <c r="B52" s="71" t="s">
        <v>30</v>
      </c>
      <c r="C52" s="71"/>
      <c r="D52" s="23">
        <v>1</v>
      </c>
      <c r="E52" s="11"/>
      <c r="F52" s="11"/>
      <c r="G52" s="11"/>
      <c r="H52" s="11"/>
      <c r="I52" s="14"/>
      <c r="J52" s="12"/>
      <c r="K52" s="3"/>
      <c r="L52" s="3"/>
      <c r="M52" s="3"/>
      <c r="N52" s="3"/>
    </row>
    <row r="53" spans="2:14" ht="16.5" customHeight="1">
      <c r="B53" s="73" t="s">
        <v>27</v>
      </c>
      <c r="C53" s="73"/>
      <c r="D53" s="20">
        <v>1</v>
      </c>
      <c r="E53" s="71"/>
      <c r="F53" s="71"/>
      <c r="G53" s="71"/>
      <c r="H53" s="11"/>
      <c r="I53" s="14"/>
      <c r="J53" s="12"/>
      <c r="K53" s="69"/>
      <c r="L53" s="69"/>
      <c r="M53" s="3"/>
      <c r="N53" s="3"/>
    </row>
    <row r="54" spans="2:14" ht="16.5" customHeight="1">
      <c r="B54" s="71" t="s">
        <v>30</v>
      </c>
      <c r="C54" s="71"/>
      <c r="D54" s="144">
        <v>0</v>
      </c>
      <c r="E54" s="11"/>
      <c r="F54" s="11"/>
      <c r="G54" s="11"/>
      <c r="H54" s="11"/>
      <c r="I54" s="14"/>
      <c r="J54" s="12"/>
      <c r="K54" s="3"/>
      <c r="L54" s="3"/>
      <c r="M54" s="3"/>
      <c r="N54" s="3"/>
    </row>
    <row r="55" spans="2:14" ht="16.5" customHeight="1">
      <c r="B55" s="56" t="s">
        <v>31</v>
      </c>
      <c r="C55" s="56"/>
      <c r="D55" s="20">
        <v>0</v>
      </c>
      <c r="F55" s="19"/>
      <c r="G55" s="19"/>
      <c r="H55" s="19"/>
      <c r="I55" s="19"/>
      <c r="J55" s="19"/>
      <c r="K55" s="69"/>
      <c r="L55" s="69"/>
      <c r="M55" s="3"/>
      <c r="N55" s="3"/>
    </row>
    <row r="56" spans="2:14" ht="16.5" customHeight="1">
      <c r="B56" s="56" t="s">
        <v>28</v>
      </c>
      <c r="C56" s="56"/>
      <c r="D56" s="21">
        <v>0</v>
      </c>
      <c r="E56" s="32"/>
      <c r="F56" s="11"/>
      <c r="G56" s="13"/>
      <c r="H56" s="13"/>
      <c r="I56" s="11"/>
      <c r="J56" s="11"/>
      <c r="K56" s="69"/>
      <c r="L56" s="69"/>
      <c r="M56" s="3"/>
      <c r="N56" s="3"/>
    </row>
    <row r="57" spans="2:14" ht="16.5" customHeight="1">
      <c r="B57" s="56" t="s">
        <v>29</v>
      </c>
      <c r="C57" s="56"/>
      <c r="D57" s="21">
        <v>0</v>
      </c>
      <c r="F57" s="11"/>
      <c r="G57" s="13"/>
      <c r="H57" s="13"/>
      <c r="I57" s="11"/>
      <c r="J57" s="11"/>
      <c r="K57" s="69"/>
      <c r="L57" s="69"/>
      <c r="M57" s="3"/>
      <c r="N57" s="3"/>
    </row>
    <row r="58" spans="12:14" ht="7.5" customHeight="1">
      <c r="L58" s="3"/>
      <c r="M58" s="3"/>
      <c r="N58" s="3"/>
    </row>
    <row r="59" spans="2:14" ht="34.5" customHeight="1">
      <c r="B59" s="72" t="s">
        <v>35</v>
      </c>
      <c r="C59" s="72"/>
      <c r="D59" s="24">
        <f>I14+I23+I30+I34</f>
        <v>18355.736666666668</v>
      </c>
      <c r="E59" s="1" t="s">
        <v>34</v>
      </c>
      <c r="F59" s="87" t="s">
        <v>36</v>
      </c>
      <c r="G59" s="87"/>
      <c r="H59" s="87"/>
      <c r="I59" s="88">
        <f>I14+I34+I30</f>
        <v>13913</v>
      </c>
      <c r="J59" s="88"/>
      <c r="K59" s="8" t="s">
        <v>34</v>
      </c>
      <c r="L59" s="25"/>
      <c r="M59" s="3"/>
      <c r="N59" s="3"/>
    </row>
    <row r="60" spans="2:14" ht="20.25" customHeight="1">
      <c r="B60" s="6" t="s">
        <v>21</v>
      </c>
      <c r="C60" s="1" t="s">
        <v>43</v>
      </c>
      <c r="G60" s="70"/>
      <c r="H60" s="70"/>
      <c r="I60" s="4"/>
      <c r="J60" s="4"/>
      <c r="K60" s="69"/>
      <c r="L60" s="69"/>
      <c r="M60" s="3"/>
      <c r="N60" s="3"/>
    </row>
    <row r="61" spans="2:14" ht="12" customHeight="1">
      <c r="B61" s="1" t="s">
        <v>22</v>
      </c>
      <c r="C61" s="26">
        <v>89505020102</v>
      </c>
      <c r="G61" s="70"/>
      <c r="H61" s="70"/>
      <c r="I61" s="4"/>
      <c r="J61" s="4"/>
      <c r="K61" s="69"/>
      <c r="L61" s="69"/>
      <c r="M61" s="3"/>
      <c r="N61" s="3"/>
    </row>
    <row r="62" spans="7:14" ht="24" customHeight="1">
      <c r="G62" s="70"/>
      <c r="H62" s="70"/>
      <c r="I62" s="4"/>
      <c r="J62" s="4"/>
      <c r="K62" s="69"/>
      <c r="L62" s="69"/>
      <c r="M62" s="3"/>
      <c r="N62" s="3"/>
    </row>
    <row r="63" spans="7:14" ht="24" customHeight="1">
      <c r="G63" s="70"/>
      <c r="H63" s="70"/>
      <c r="I63" s="4"/>
      <c r="J63" s="4"/>
      <c r="K63" s="69"/>
      <c r="L63" s="69"/>
      <c r="M63" s="3"/>
      <c r="N63" s="3"/>
    </row>
    <row r="64" spans="7:14" ht="24" customHeight="1">
      <c r="G64" s="70"/>
      <c r="H64" s="70"/>
      <c r="I64" s="4"/>
      <c r="J64" s="4"/>
      <c r="K64" s="69"/>
      <c r="L64" s="69"/>
      <c r="M64" s="3"/>
      <c r="N64" s="3"/>
    </row>
    <row r="65" spans="7:14" ht="24" customHeight="1">
      <c r="G65" s="70"/>
      <c r="H65" s="70"/>
      <c r="I65" s="4"/>
      <c r="J65" s="4"/>
      <c r="K65" s="69"/>
      <c r="L65" s="69"/>
      <c r="M65" s="3"/>
      <c r="N65" s="3"/>
    </row>
    <row r="69" ht="12.75" customHeight="1"/>
  </sheetData>
  <sheetProtection/>
  <mergeCells count="216">
    <mergeCell ref="A33:H33"/>
    <mergeCell ref="B51:C51"/>
    <mergeCell ref="B44:M44"/>
    <mergeCell ref="A30:H30"/>
    <mergeCell ref="A23:H23"/>
    <mergeCell ref="A14:H14"/>
    <mergeCell ref="N24:N25"/>
    <mergeCell ref="N26:N27"/>
    <mergeCell ref="N31:N32"/>
    <mergeCell ref="N34:N35"/>
    <mergeCell ref="J14:N14"/>
    <mergeCell ref="J23:N23"/>
    <mergeCell ref="J30:N30"/>
    <mergeCell ref="M10:M11"/>
    <mergeCell ref="N12:N13"/>
    <mergeCell ref="N15:N16"/>
    <mergeCell ref="N17:N18"/>
    <mergeCell ref="N19:N20"/>
    <mergeCell ref="N21:N22"/>
    <mergeCell ref="J24:K25"/>
    <mergeCell ref="N4:N5"/>
    <mergeCell ref="B3:N3"/>
    <mergeCell ref="N6:N7"/>
    <mergeCell ref="N8:N9"/>
    <mergeCell ref="N10:N11"/>
    <mergeCell ref="I10:I11"/>
    <mergeCell ref="J10:K11"/>
    <mergeCell ref="L10:L11"/>
    <mergeCell ref="L28:L29"/>
    <mergeCell ref="M28:M29"/>
    <mergeCell ref="J33:N33"/>
    <mergeCell ref="J26:K27"/>
    <mergeCell ref="L26:L27"/>
    <mergeCell ref="M26:M27"/>
    <mergeCell ref="J28:K29"/>
    <mergeCell ref="N28:N29"/>
    <mergeCell ref="A28:A29"/>
    <mergeCell ref="C28:C29"/>
    <mergeCell ref="D28:D29"/>
    <mergeCell ref="E28:E29"/>
    <mergeCell ref="H28:H29"/>
    <mergeCell ref="I28:I29"/>
    <mergeCell ref="B24:B29"/>
    <mergeCell ref="I24:I25"/>
    <mergeCell ref="L24:L25"/>
    <mergeCell ref="M24:M25"/>
    <mergeCell ref="A26:A27"/>
    <mergeCell ref="C26:C27"/>
    <mergeCell ref="D26:D27"/>
    <mergeCell ref="E26:E27"/>
    <mergeCell ref="H26:H27"/>
    <mergeCell ref="I26:I27"/>
    <mergeCell ref="A24:A25"/>
    <mergeCell ref="C24:C25"/>
    <mergeCell ref="D24:D25"/>
    <mergeCell ref="E24:E25"/>
    <mergeCell ref="H24:H25"/>
    <mergeCell ref="M19:M20"/>
    <mergeCell ref="A21:A22"/>
    <mergeCell ref="C21:C22"/>
    <mergeCell ref="D21:D22"/>
    <mergeCell ref="E21:E22"/>
    <mergeCell ref="H21:H22"/>
    <mergeCell ref="I21:I22"/>
    <mergeCell ref="M21:M22"/>
    <mergeCell ref="L17:L18"/>
    <mergeCell ref="M17:M18"/>
    <mergeCell ref="A19:A20"/>
    <mergeCell ref="C19:C20"/>
    <mergeCell ref="D19:D20"/>
    <mergeCell ref="E19:E20"/>
    <mergeCell ref="H19:H20"/>
    <mergeCell ref="H17:H18"/>
    <mergeCell ref="I17:I18"/>
    <mergeCell ref="I19:I20"/>
    <mergeCell ref="J19:K20"/>
    <mergeCell ref="L19:L20"/>
    <mergeCell ref="J15:K16"/>
    <mergeCell ref="L15:L16"/>
    <mergeCell ref="J17:K18"/>
    <mergeCell ref="A15:A16"/>
    <mergeCell ref="B15:B22"/>
    <mergeCell ref="C15:C16"/>
    <mergeCell ref="D15:D16"/>
    <mergeCell ref="E15:E16"/>
    <mergeCell ref="H15:H16"/>
    <mergeCell ref="A17:A18"/>
    <mergeCell ref="C17:C18"/>
    <mergeCell ref="D17:D18"/>
    <mergeCell ref="E17:E18"/>
    <mergeCell ref="I34:I35"/>
    <mergeCell ref="J34:K35"/>
    <mergeCell ref="L34:L35"/>
    <mergeCell ref="M34:M35"/>
    <mergeCell ref="B34:B35"/>
    <mergeCell ref="M8:M9"/>
    <mergeCell ref="C10:C11"/>
    <mergeCell ref="D10:D11"/>
    <mergeCell ref="E10:E11"/>
    <mergeCell ref="H10:H11"/>
    <mergeCell ref="C8:C9"/>
    <mergeCell ref="D8:D9"/>
    <mergeCell ref="E8:E9"/>
    <mergeCell ref="H8:H9"/>
    <mergeCell ref="I8:I9"/>
    <mergeCell ref="J8:K9"/>
    <mergeCell ref="J31:K32"/>
    <mergeCell ref="L31:L32"/>
    <mergeCell ref="M31:M32"/>
    <mergeCell ref="I12:I13"/>
    <mergeCell ref="J12:K13"/>
    <mergeCell ref="L12:L13"/>
    <mergeCell ref="M12:M13"/>
    <mergeCell ref="M15:M16"/>
    <mergeCell ref="J21:K22"/>
    <mergeCell ref="L21:L22"/>
    <mergeCell ref="K61:L61"/>
    <mergeCell ref="B50:C50"/>
    <mergeCell ref="E53:G53"/>
    <mergeCell ref="D45:D46"/>
    <mergeCell ref="K49:L49"/>
    <mergeCell ref="C31:C32"/>
    <mergeCell ref="D31:D32"/>
    <mergeCell ref="E31:E32"/>
    <mergeCell ref="H31:H32"/>
    <mergeCell ref="C34:C35"/>
    <mergeCell ref="L4:L5"/>
    <mergeCell ref="F4:G4"/>
    <mergeCell ref="M4:M5"/>
    <mergeCell ref="M6:M7"/>
    <mergeCell ref="G41:M42"/>
    <mergeCell ref="E37:G38"/>
    <mergeCell ref="J37:J38"/>
    <mergeCell ref="E41:F41"/>
    <mergeCell ref="I59:J59"/>
    <mergeCell ref="K55:L55"/>
    <mergeCell ref="K56:L56"/>
    <mergeCell ref="E45:F45"/>
    <mergeCell ref="K53:L53"/>
    <mergeCell ref="B48:J48"/>
    <mergeCell ref="K48:L48"/>
    <mergeCell ref="G45:M46"/>
    <mergeCell ref="B1:K1"/>
    <mergeCell ref="B2:K2"/>
    <mergeCell ref="D4:D5"/>
    <mergeCell ref="B4:B5"/>
    <mergeCell ref="I4:I5"/>
    <mergeCell ref="E4:E5"/>
    <mergeCell ref="J6:K7"/>
    <mergeCell ref="L6:L7"/>
    <mergeCell ref="D12:D13"/>
    <mergeCell ref="E12:E13"/>
    <mergeCell ref="H12:H13"/>
    <mergeCell ref="L8:L9"/>
    <mergeCell ref="B52:C52"/>
    <mergeCell ref="K37:M38"/>
    <mergeCell ref="B41:B42"/>
    <mergeCell ref="B45:B46"/>
    <mergeCell ref="B40:M40"/>
    <mergeCell ref="K39:M39"/>
    <mergeCell ref="B37:B38"/>
    <mergeCell ref="B53:C53"/>
    <mergeCell ref="A4:A5"/>
    <mergeCell ref="D6:D7"/>
    <mergeCell ref="C4:C5"/>
    <mergeCell ref="J4:K5"/>
    <mergeCell ref="I6:I7"/>
    <mergeCell ref="E6:E7"/>
    <mergeCell ref="H6:H7"/>
    <mergeCell ref="H4:H5"/>
    <mergeCell ref="B57:C57"/>
    <mergeCell ref="B56:C56"/>
    <mergeCell ref="B55:C55"/>
    <mergeCell ref="B54:C54"/>
    <mergeCell ref="B59:C59"/>
    <mergeCell ref="G61:H61"/>
    <mergeCell ref="G60:H60"/>
    <mergeCell ref="F59:H59"/>
    <mergeCell ref="K65:L65"/>
    <mergeCell ref="K57:L57"/>
    <mergeCell ref="K60:L60"/>
    <mergeCell ref="K62:L62"/>
    <mergeCell ref="G63:H63"/>
    <mergeCell ref="K64:L64"/>
    <mergeCell ref="G65:H65"/>
    <mergeCell ref="G64:H64"/>
    <mergeCell ref="K63:L63"/>
    <mergeCell ref="G62:H62"/>
    <mergeCell ref="B49:C49"/>
    <mergeCell ref="G43:M43"/>
    <mergeCell ref="G47:M47"/>
    <mergeCell ref="H37:I37"/>
    <mergeCell ref="B36:M36"/>
    <mergeCell ref="D41:D42"/>
    <mergeCell ref="C41:C42"/>
    <mergeCell ref="C45:C46"/>
    <mergeCell ref="D37:D38"/>
    <mergeCell ref="C37:C38"/>
    <mergeCell ref="A6:A7"/>
    <mergeCell ref="B6:B13"/>
    <mergeCell ref="B31:B32"/>
    <mergeCell ref="A12:A13"/>
    <mergeCell ref="C6:C7"/>
    <mergeCell ref="C12:C13"/>
    <mergeCell ref="A8:A9"/>
    <mergeCell ref="A10:A11"/>
    <mergeCell ref="I15:I16"/>
    <mergeCell ref="A37:A38"/>
    <mergeCell ref="A41:A42"/>
    <mergeCell ref="A45:A46"/>
    <mergeCell ref="A31:A32"/>
    <mergeCell ref="A34:A35"/>
    <mergeCell ref="D34:D35"/>
    <mergeCell ref="E34:E35"/>
    <mergeCell ref="H34:H35"/>
    <mergeCell ref="I31:I32"/>
  </mergeCells>
  <printOptions/>
  <pageMargins left="0.25" right="0.25" top="0.75" bottom="0.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 Вячеслав Валентинович</cp:lastModifiedBy>
  <cp:lastPrinted>2013-04-01T03:54:32Z</cp:lastPrinted>
  <dcterms:created xsi:type="dcterms:W3CDTF">1996-10-08T23:32:33Z</dcterms:created>
  <dcterms:modified xsi:type="dcterms:W3CDTF">2013-04-01T06:27:04Z</dcterms:modified>
  <cp:category/>
  <cp:version/>
  <cp:contentType/>
  <cp:contentStatus/>
</cp:coreProperties>
</file>