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3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39" i="12" l="1"/>
  <c r="G43" i="12"/>
  <c r="D43" i="12"/>
  <c r="G39" i="12" l="1"/>
  <c r="H9" i="12"/>
  <c r="H8" i="12"/>
  <c r="H7" i="12"/>
  <c r="H20" i="12" l="1"/>
  <c r="H19" i="12"/>
  <c r="H17" i="12"/>
  <c r="H16" i="12"/>
  <c r="H15" i="12"/>
  <c r="H14" i="12"/>
  <c r="H25" i="12"/>
  <c r="H24" i="12"/>
  <c r="H22" i="12"/>
  <c r="H21" i="12" l="1"/>
  <c r="G41" i="12" s="1"/>
  <c r="D41" i="12" l="1"/>
  <c r="J39" i="12"/>
  <c r="J43" i="12"/>
  <c r="J41" i="12" l="1"/>
</calcChain>
</file>

<file path=xl/sharedStrings.xml><?xml version="1.0" encoding="utf-8"?>
<sst xmlns="http://schemas.openxmlformats.org/spreadsheetml/2006/main" count="151" uniqueCount="98">
  <si>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</si>
  <si>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</si>
  <si>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</si>
  <si>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</si>
  <si>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</si>
  <si>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</si>
  <si>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</si>
  <si>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</si>
  <si>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</si>
  <si>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</si>
  <si>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</si>
  <si>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</si>
  <si>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</si>
  <si>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</si>
  <si>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</si>
  <si>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</si>
  <si>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</si>
  <si>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</si>
  <si>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</si>
  <si>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</si>
  <si>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</si>
  <si>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</si>
  <si>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</si>
  <si>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</si>
  <si>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</si>
  <si>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</si>
  <si>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</si>
  <si>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</si>
  <si>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</si>
  <si>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</si>
  <si>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</si>
  <si>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</si>
  <si>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</si>
  <si>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</si>
  <si>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</si>
  <si>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</si>
  <si>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Няганский ф-л 
АО "ЮРЭСК"</t>
  </si>
  <si>
    <t>нет</t>
  </si>
  <si>
    <t>п. Приобье</t>
  </si>
  <si>
    <t>МТЗ, НАПВ</t>
  </si>
  <si>
    <t>Советский ф-л
АО "ЮРЭСК"</t>
  </si>
  <si>
    <t>г. Советский</t>
  </si>
  <si>
    <t>ТО, НАПВ</t>
  </si>
  <si>
    <t>п. Алябьево</t>
  </si>
  <si>
    <t>ПС 110 кВ Алябьево,
ВЛ-10 кВ Пионерский-1</t>
  </si>
  <si>
    <t>МТЗ,
НАПВ</t>
  </si>
  <si>
    <t>Разрушение концевой кабельной муфты на оп. 34/24.</t>
  </si>
  <si>
    <t>1 котельная, 
1 больница,
2 школы,
1 д/с</t>
  </si>
  <si>
    <t>п. Октябрьское</t>
  </si>
  <si>
    <t>ПС 110кВ Кода, ВЛ-10 Пождепо</t>
  </si>
  <si>
    <t>08.03.23
17:29</t>
  </si>
  <si>
    <t>08.03.23
18:11</t>
  </si>
  <si>
    <t>н/д</t>
  </si>
  <si>
    <t xml:space="preserve">Повреждение КЛ-10 между ТП-166, 180. </t>
  </si>
  <si>
    <t>ПС 220 кВ Вандмтор, 
ВЛ-10 кВ УПТК</t>
  </si>
  <si>
    <t>Повреждение концевой кабельной муфты оп№3/2 отпайка на КТП№5-2049.</t>
  </si>
  <si>
    <t>РП№ 5-20, 
ВЛ-10 кВ Геологов</t>
  </si>
  <si>
    <t>Повреждение концевой кабельной муфты оп№14/3 (на балансе ЮТЭК-Энергия).</t>
  </si>
  <si>
    <t>1 котельная, 1 школа</t>
  </si>
  <si>
    <t>г. Нягань</t>
  </si>
  <si>
    <t xml:space="preserve">РП-150,  В-10 кВ ф.ПМК яч.№4 </t>
  </si>
  <si>
    <t>МТЗ, УАПВ</t>
  </si>
  <si>
    <t>Да</t>
  </si>
  <si>
    <t>1 КНС</t>
  </si>
  <si>
    <t>ЮТЭК-ХМР</t>
  </si>
  <si>
    <t>д. Ягурьях</t>
  </si>
  <si>
    <t>отключена персоналом</t>
  </si>
  <si>
    <t>Падение дерева на провода ВЛ-6 кВ фид№2.</t>
  </si>
  <si>
    <t>п. Мулымья</t>
  </si>
  <si>
    <t>ПС 110 кВ Сухой Бор, ВЛ-6 кВ Восток-1 оп.№115 Реклоузер  ЛВ-1</t>
  </si>
  <si>
    <t>Водозабор-2, школа-1, д/с-1, котельная-1.</t>
  </si>
  <si>
    <t>пгт. Кондинское</t>
  </si>
  <si>
    <t>ПС 35 кВ Фарада, В-10 кВ НПС-4</t>
  </si>
  <si>
    <t>нет, РПВ успешное</t>
  </si>
  <si>
    <t>СЗО-11</t>
  </si>
  <si>
    <t>Кондинский ф-л 
АО "ЮРЭСК"</t>
  </si>
  <si>
    <t>п. Шеркалы</t>
  </si>
  <si>
    <t>ВЛ-110 кВ Белоярская-Шеркалы</t>
  </si>
  <si>
    <t>Перекрытие в результате образования гололедо-изморозевых отложений на проводах в пролете оп.22-23 отпайка на ПС Перегребное</t>
  </si>
  <si>
    <t>Нет</t>
  </si>
  <si>
    <t>НВЧЗ, ф.В-С, УАПВ, ИМФ: ПС Шеркалы=69 км</t>
  </si>
  <si>
    <t>НВЧЗ, ф.В-С, НАПВ, ИМФ: ПС Шеркалы=70 км, Iкз=0,550 кА</t>
  </si>
  <si>
    <t>ПС 110 кВ Сергино,
ВЛ-10 кВ ПТПС</t>
  </si>
  <si>
    <t>ПС 110 кВ Сергино,
ВЛ-10 кВ Ж/дорога</t>
  </si>
  <si>
    <t>ТО, УАПВ</t>
  </si>
  <si>
    <t>НВЧЗ, ф.В-С, УАПВ, ИМФ: ПС Шеркалы=69 км, ПС Белоярская=106 км, 3Io=0,01 кА, 3Uo=0,4 кВ, Iкз=0,557 кА</t>
  </si>
  <si>
    <t>за период с 08:00 06.03.23 по 08:00 13.03.23.</t>
  </si>
  <si>
    <t>Исполнитель :  ДОДС Ярошенко А.А.</t>
  </si>
  <si>
    <t>п. Луговской</t>
  </si>
  <si>
    <t>ПС 110 кВ Луговская, 
ВЛ-10 Белогорье-1</t>
  </si>
  <si>
    <t xml:space="preserve">АО "ЮРЭСК" 
г. Ханты-Мансийск </t>
  </si>
  <si>
    <t>Итого - 19 отключений, из них в сетях ЮРЭСК - 10</t>
  </si>
  <si>
    <t>ТП№4013 ВЛ-6 кВ фид№2</t>
  </si>
  <si>
    <t>оп.38 ф.А повреждение ЛРНД-10 ; перехлест проводов в пролетах оп.48-49 ф.АВ</t>
  </si>
  <si>
    <t>Причина отключения устанавливается, сильный ветер.</t>
  </si>
  <si>
    <t>На ТП 10 кВ №16-125 перегорели плавкие вставки 10 кВ ф.А,В,С: повреждение опорных изоляторов.</t>
  </si>
  <si>
    <t>Повреждение АВ-0,4 кВ, Л-2,3,4.</t>
  </si>
  <si>
    <t>ТП 10 кВ №16-048, АВ-0,4 кВ ф.2,3,4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</si>
</sst>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h:mm;@"/>
    <numFmt numFmtId="170" formatCode="000000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18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69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169" fontId="60" fillId="0" borderId="1" xfId="876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22" fontId="39" fillId="2" borderId="1" xfId="0" applyNumberFormat="1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vertical="center" wrapText="1"/>
    </xf>
    <xf numFmtId="0" fontId="60" fillId="6" borderId="1" xfId="0" applyFont="1" applyFill="1" applyBorder="1" applyAlignment="1">
      <alignment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60" fillId="7" borderId="1" xfId="0" applyFont="1" applyFill="1" applyBorder="1" applyAlignment="1">
      <alignment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60" fillId="0" borderId="6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vertical="center" wrapText="1"/>
    </xf>
    <xf numFmtId="0" fontId="64" fillId="9" borderId="1" xfId="0" applyFont="1" applyFill="1" applyBorder="1" applyAlignment="1">
      <alignment horizontal="left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170" fontId="64" fillId="9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39" fillId="2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114"/>
  <sheetViews>
    <sheetView tabSelected="1" topLeftCell="A25" zoomScale="55" zoomScaleNormal="55" zoomScaleSheetLayoutView="70" workbookViewId="0">
      <selection activeCell="D23" sqref="D23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7" width="22.7109375" style="8" customWidth="1"/>
    <col min="8" max="8" width="17.8554687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3"/>
    <col min="16" max="16384" width="9.140625" style="8"/>
  </cols>
  <sheetData>
    <row r="1" spans="1:15" ht="15.75" x14ac:dyDescent="0.25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5" ht="15.75" x14ac:dyDescent="0.25">
      <c r="A2" s="108" t="s">
        <v>23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5" ht="15.75" x14ac:dyDescent="0.2">
      <c r="A3" s="111" t="s">
        <v>86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5" ht="15.75" x14ac:dyDescent="0.2">
      <c r="A4" s="112" t="s">
        <v>11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5" x14ac:dyDescent="0.2">
      <c r="A5" s="90" t="s">
        <v>14</v>
      </c>
      <c r="B5" s="90" t="s">
        <v>4</v>
      </c>
      <c r="C5" s="109" t="s">
        <v>6</v>
      </c>
      <c r="D5" s="90" t="s">
        <v>3</v>
      </c>
      <c r="E5" s="90" t="s">
        <v>7</v>
      </c>
      <c r="F5" s="90" t="s">
        <v>5</v>
      </c>
      <c r="G5" s="90"/>
      <c r="H5" s="90" t="s">
        <v>10</v>
      </c>
      <c r="I5" s="90" t="s">
        <v>9</v>
      </c>
      <c r="J5" s="90" t="s">
        <v>26</v>
      </c>
      <c r="K5" s="90" t="s">
        <v>0</v>
      </c>
      <c r="L5" s="90" t="s">
        <v>8</v>
      </c>
      <c r="M5" s="90" t="s">
        <v>24</v>
      </c>
      <c r="N5" s="90" t="s">
        <v>25</v>
      </c>
    </row>
    <row r="6" spans="1:15" ht="52.5" customHeight="1" x14ac:dyDescent="0.2">
      <c r="A6" s="90"/>
      <c r="B6" s="90"/>
      <c r="C6" s="110"/>
      <c r="D6" s="90"/>
      <c r="E6" s="90"/>
      <c r="F6" s="60" t="s">
        <v>1</v>
      </c>
      <c r="G6" s="60" t="s">
        <v>2</v>
      </c>
      <c r="H6" s="90"/>
      <c r="I6" s="90"/>
      <c r="J6" s="90"/>
      <c r="K6" s="113"/>
      <c r="L6" s="90"/>
      <c r="M6" s="90"/>
      <c r="N6" s="90"/>
      <c r="O6" s="47"/>
    </row>
    <row r="7" spans="1:15" ht="52.5" customHeight="1" x14ac:dyDescent="0.2">
      <c r="A7" s="62">
        <v>1</v>
      </c>
      <c r="B7" s="114" t="s">
        <v>90</v>
      </c>
      <c r="C7" s="63" t="s">
        <v>88</v>
      </c>
      <c r="D7" s="63" t="s">
        <v>89</v>
      </c>
      <c r="E7" s="48" t="s">
        <v>61</v>
      </c>
      <c r="F7" s="50">
        <v>44996.769444444442</v>
      </c>
      <c r="G7" s="50">
        <v>44996.769444444442</v>
      </c>
      <c r="H7" s="75">
        <f>G7-F7</f>
        <v>0</v>
      </c>
      <c r="I7" s="76">
        <v>0</v>
      </c>
      <c r="J7" s="76">
        <v>0</v>
      </c>
      <c r="K7" s="72" t="s">
        <v>94</v>
      </c>
      <c r="L7" s="67" t="s">
        <v>37</v>
      </c>
      <c r="M7" s="77">
        <v>-5</v>
      </c>
      <c r="N7" s="48" t="s">
        <v>62</v>
      </c>
      <c r="O7" s="24">
        <v>1</v>
      </c>
    </row>
    <row r="8" spans="1:15" ht="52.5" customHeight="1" x14ac:dyDescent="0.2">
      <c r="A8" s="62">
        <v>2</v>
      </c>
      <c r="B8" s="115"/>
      <c r="C8" s="63" t="s">
        <v>88</v>
      </c>
      <c r="D8" s="63" t="s">
        <v>89</v>
      </c>
      <c r="E8" s="48" t="s">
        <v>61</v>
      </c>
      <c r="F8" s="50">
        <v>44996.776388888888</v>
      </c>
      <c r="G8" s="50">
        <v>44996.776388888888</v>
      </c>
      <c r="H8" s="75">
        <f>G8-F8</f>
        <v>0</v>
      </c>
      <c r="I8" s="76">
        <v>0</v>
      </c>
      <c r="J8" s="76">
        <v>0</v>
      </c>
      <c r="K8" s="72" t="s">
        <v>94</v>
      </c>
      <c r="L8" s="67" t="s">
        <v>37</v>
      </c>
      <c r="M8" s="77">
        <v>-5</v>
      </c>
      <c r="N8" s="48" t="s">
        <v>62</v>
      </c>
      <c r="O8" s="24">
        <v>1</v>
      </c>
    </row>
    <row r="9" spans="1:15" ht="52.5" customHeight="1" x14ac:dyDescent="0.2">
      <c r="A9" s="74">
        <v>3</v>
      </c>
      <c r="B9" s="116"/>
      <c r="C9" s="63" t="s">
        <v>88</v>
      </c>
      <c r="D9" s="63" t="s">
        <v>89</v>
      </c>
      <c r="E9" s="48" t="s">
        <v>61</v>
      </c>
      <c r="F9" s="50">
        <v>44996.786111111112</v>
      </c>
      <c r="G9" s="50">
        <v>44996.786111111112</v>
      </c>
      <c r="H9" s="75">
        <f>G9-F9</f>
        <v>0</v>
      </c>
      <c r="I9" s="76">
        <v>0</v>
      </c>
      <c r="J9" s="76">
        <v>0</v>
      </c>
      <c r="K9" s="72" t="s">
        <v>94</v>
      </c>
      <c r="L9" s="67" t="s">
        <v>37</v>
      </c>
      <c r="M9" s="77">
        <v>-5</v>
      </c>
      <c r="N9" s="48" t="s">
        <v>62</v>
      </c>
      <c r="O9" s="24">
        <v>1</v>
      </c>
    </row>
    <row r="10" spans="1:15" ht="52.5" customHeight="1" x14ac:dyDescent="0.2">
      <c r="A10" s="74">
        <v>4</v>
      </c>
      <c r="B10" s="68" t="s">
        <v>64</v>
      </c>
      <c r="C10" s="49" t="s">
        <v>65</v>
      </c>
      <c r="D10" s="49" t="s">
        <v>92</v>
      </c>
      <c r="E10" s="64" t="s">
        <v>66</v>
      </c>
      <c r="F10" s="54">
        <v>44996.759722222225</v>
      </c>
      <c r="G10" s="54">
        <v>44996.993055555555</v>
      </c>
      <c r="H10" s="51">
        <v>0.23333333333333331</v>
      </c>
      <c r="I10" s="48">
        <v>52</v>
      </c>
      <c r="J10" s="48">
        <v>36</v>
      </c>
      <c r="K10" s="59" t="s">
        <v>67</v>
      </c>
      <c r="L10" s="48" t="s">
        <v>37</v>
      </c>
      <c r="M10" s="57">
        <v>-3</v>
      </c>
      <c r="N10" s="57" t="s">
        <v>62</v>
      </c>
      <c r="O10" s="24">
        <v>1</v>
      </c>
    </row>
    <row r="11" spans="1:15" ht="57.75" customHeight="1" x14ac:dyDescent="0.2">
      <c r="A11" s="74">
        <v>5</v>
      </c>
      <c r="B11" s="79" t="s">
        <v>36</v>
      </c>
      <c r="C11" s="49" t="s">
        <v>48</v>
      </c>
      <c r="D11" s="49" t="s">
        <v>49</v>
      </c>
      <c r="E11" s="48" t="s">
        <v>42</v>
      </c>
      <c r="F11" s="50" t="s">
        <v>50</v>
      </c>
      <c r="G11" s="54" t="s">
        <v>51</v>
      </c>
      <c r="H11" s="55">
        <v>2.7777777777777776E-2</v>
      </c>
      <c r="I11" s="56">
        <v>498</v>
      </c>
      <c r="J11" s="58" t="s">
        <v>52</v>
      </c>
      <c r="K11" s="70" t="s">
        <v>53</v>
      </c>
      <c r="L11" s="52" t="s">
        <v>37</v>
      </c>
      <c r="M11" s="53">
        <v>-16</v>
      </c>
      <c r="N11" s="48" t="s">
        <v>79</v>
      </c>
      <c r="O11" s="24">
        <v>1</v>
      </c>
    </row>
    <row r="12" spans="1:15" ht="57.75" customHeight="1" x14ac:dyDescent="0.2">
      <c r="A12" s="74">
        <v>6</v>
      </c>
      <c r="B12" s="89"/>
      <c r="C12" s="106" t="s">
        <v>59</v>
      </c>
      <c r="D12" s="49" t="s">
        <v>54</v>
      </c>
      <c r="E12" s="48" t="s">
        <v>42</v>
      </c>
      <c r="F12" s="50">
        <v>44995.543055555558</v>
      </c>
      <c r="G12" s="50">
        <v>44995.620833333334</v>
      </c>
      <c r="H12" s="55">
        <v>7.7777777777777779E-2</v>
      </c>
      <c r="I12" s="56">
        <v>288</v>
      </c>
      <c r="J12" s="58">
        <v>15</v>
      </c>
      <c r="K12" s="70" t="s">
        <v>55</v>
      </c>
      <c r="L12" s="52" t="s">
        <v>37</v>
      </c>
      <c r="M12" s="53">
        <v>0</v>
      </c>
      <c r="N12" s="48" t="s">
        <v>62</v>
      </c>
      <c r="O12" s="24">
        <v>1</v>
      </c>
    </row>
    <row r="13" spans="1:15" ht="57.75" customHeight="1" x14ac:dyDescent="0.2">
      <c r="A13" s="74">
        <v>7</v>
      </c>
      <c r="B13" s="89"/>
      <c r="C13" s="89"/>
      <c r="D13" s="49" t="s">
        <v>56</v>
      </c>
      <c r="E13" s="48" t="s">
        <v>42</v>
      </c>
      <c r="F13" s="50">
        <v>44995.606944444444</v>
      </c>
      <c r="G13" s="50">
        <v>44995.688888888886</v>
      </c>
      <c r="H13" s="55">
        <v>8.1944444444444445E-2</v>
      </c>
      <c r="I13" s="56">
        <v>919</v>
      </c>
      <c r="J13" s="58">
        <v>652</v>
      </c>
      <c r="K13" s="70" t="s">
        <v>57</v>
      </c>
      <c r="L13" s="52" t="s">
        <v>58</v>
      </c>
      <c r="M13" s="53">
        <v>0</v>
      </c>
      <c r="N13" s="48" t="s">
        <v>79</v>
      </c>
      <c r="O13" s="24">
        <v>1</v>
      </c>
    </row>
    <row r="14" spans="1:15" ht="168.75" customHeight="1" x14ac:dyDescent="0.2">
      <c r="A14" s="74">
        <v>8</v>
      </c>
      <c r="B14" s="89"/>
      <c r="C14" s="106" t="s">
        <v>76</v>
      </c>
      <c r="D14" s="49" t="s">
        <v>77</v>
      </c>
      <c r="E14" s="48" t="s">
        <v>85</v>
      </c>
      <c r="F14" s="50">
        <v>44996.47152777778</v>
      </c>
      <c r="G14" s="50">
        <v>44996.47152777778</v>
      </c>
      <c r="H14" s="55">
        <f t="shared" ref="H14:H17" si="0">G14-F14</f>
        <v>0</v>
      </c>
      <c r="I14" s="56">
        <v>0</v>
      </c>
      <c r="J14" s="58">
        <v>0</v>
      </c>
      <c r="K14" s="117" t="s">
        <v>78</v>
      </c>
      <c r="L14" s="52" t="s">
        <v>37</v>
      </c>
      <c r="M14" s="53">
        <v>-5</v>
      </c>
      <c r="N14" s="48" t="s">
        <v>79</v>
      </c>
      <c r="O14" s="24">
        <v>1</v>
      </c>
    </row>
    <row r="15" spans="1:15" ht="72" customHeight="1" x14ac:dyDescent="0.2">
      <c r="A15" s="74">
        <v>9</v>
      </c>
      <c r="B15" s="89"/>
      <c r="C15" s="89"/>
      <c r="D15" s="49" t="s">
        <v>77</v>
      </c>
      <c r="E15" s="48" t="s">
        <v>80</v>
      </c>
      <c r="F15" s="50">
        <v>44996.534722222219</v>
      </c>
      <c r="G15" s="50">
        <v>44996.534722222219</v>
      </c>
      <c r="H15" s="55">
        <f t="shared" si="0"/>
        <v>0</v>
      </c>
      <c r="I15" s="56">
        <v>0</v>
      </c>
      <c r="J15" s="58">
        <v>0</v>
      </c>
      <c r="K15" s="117"/>
      <c r="L15" s="52" t="s">
        <v>37</v>
      </c>
      <c r="M15" s="53">
        <v>-5</v>
      </c>
      <c r="N15" s="48" t="s">
        <v>79</v>
      </c>
      <c r="O15" s="24">
        <v>1</v>
      </c>
    </row>
    <row r="16" spans="1:15" ht="57.75" customHeight="1" x14ac:dyDescent="0.2">
      <c r="A16" s="74">
        <v>10</v>
      </c>
      <c r="B16" s="89"/>
      <c r="C16" s="89"/>
      <c r="D16" s="49" t="s">
        <v>77</v>
      </c>
      <c r="E16" s="48" t="s">
        <v>80</v>
      </c>
      <c r="F16" s="50">
        <v>44996.546527777777</v>
      </c>
      <c r="G16" s="50">
        <v>44996.546527777777</v>
      </c>
      <c r="H16" s="55">
        <f t="shared" si="0"/>
        <v>0</v>
      </c>
      <c r="I16" s="56">
        <v>0</v>
      </c>
      <c r="J16" s="58">
        <v>0</v>
      </c>
      <c r="K16" s="117"/>
      <c r="L16" s="52" t="s">
        <v>37</v>
      </c>
      <c r="M16" s="53">
        <v>-5</v>
      </c>
      <c r="N16" s="48" t="s">
        <v>79</v>
      </c>
      <c r="O16" s="24">
        <v>1</v>
      </c>
    </row>
    <row r="17" spans="1:15" ht="57.75" customHeight="1" x14ac:dyDescent="0.2">
      <c r="A17" s="74">
        <v>11</v>
      </c>
      <c r="B17" s="89"/>
      <c r="C17" s="89"/>
      <c r="D17" s="49" t="s">
        <v>77</v>
      </c>
      <c r="E17" s="48" t="s">
        <v>80</v>
      </c>
      <c r="F17" s="50">
        <v>44996.552083333336</v>
      </c>
      <c r="G17" s="50">
        <v>44996.552083333336</v>
      </c>
      <c r="H17" s="55">
        <f t="shared" si="0"/>
        <v>0</v>
      </c>
      <c r="I17" s="56">
        <v>0</v>
      </c>
      <c r="J17" s="58">
        <v>0</v>
      </c>
      <c r="K17" s="117"/>
      <c r="L17" s="52" t="s">
        <v>37</v>
      </c>
      <c r="M17" s="53">
        <v>-5</v>
      </c>
      <c r="N17" s="48" t="s">
        <v>79</v>
      </c>
      <c r="O17" s="24">
        <v>1</v>
      </c>
    </row>
    <row r="18" spans="1:15" ht="57.75" customHeight="1" x14ac:dyDescent="0.2">
      <c r="A18" s="74">
        <v>12</v>
      </c>
      <c r="B18" s="89"/>
      <c r="C18" s="89"/>
      <c r="D18" s="49" t="s">
        <v>77</v>
      </c>
      <c r="E18" s="48" t="s">
        <v>81</v>
      </c>
      <c r="F18" s="50">
        <v>44996.604861111111</v>
      </c>
      <c r="G18" s="50"/>
      <c r="H18" s="55"/>
      <c r="I18" s="56">
        <v>0</v>
      </c>
      <c r="J18" s="58">
        <v>0</v>
      </c>
      <c r="K18" s="117"/>
      <c r="L18" s="52" t="s">
        <v>37</v>
      </c>
      <c r="M18" s="53">
        <v>-5</v>
      </c>
      <c r="N18" s="48" t="s">
        <v>79</v>
      </c>
      <c r="O18" s="24">
        <v>1</v>
      </c>
    </row>
    <row r="19" spans="1:15" ht="57.75" customHeight="1" x14ac:dyDescent="0.2">
      <c r="A19" s="74">
        <v>13</v>
      </c>
      <c r="B19" s="89"/>
      <c r="C19" s="106" t="s">
        <v>38</v>
      </c>
      <c r="D19" s="49" t="s">
        <v>82</v>
      </c>
      <c r="E19" s="48" t="s">
        <v>39</v>
      </c>
      <c r="F19" s="50">
        <v>44996.541666666664</v>
      </c>
      <c r="G19" s="50">
        <v>44996.727083333331</v>
      </c>
      <c r="H19" s="55">
        <f t="shared" ref="H19:H20" si="1">G19-F19</f>
        <v>0.18541666666715173</v>
      </c>
      <c r="I19" s="56">
        <v>554</v>
      </c>
      <c r="J19" s="58">
        <v>64</v>
      </c>
      <c r="K19" s="72" t="s">
        <v>94</v>
      </c>
      <c r="L19" s="52" t="s">
        <v>37</v>
      </c>
      <c r="M19" s="53">
        <v>-5</v>
      </c>
      <c r="N19" s="48" t="s">
        <v>79</v>
      </c>
      <c r="O19" s="24">
        <v>1</v>
      </c>
    </row>
    <row r="20" spans="1:15" ht="57.75" customHeight="1" x14ac:dyDescent="0.2">
      <c r="A20" s="74">
        <v>14</v>
      </c>
      <c r="B20" s="89"/>
      <c r="C20" s="89"/>
      <c r="D20" s="49" t="s">
        <v>83</v>
      </c>
      <c r="E20" s="48" t="s">
        <v>84</v>
      </c>
      <c r="F20" s="50">
        <v>44996.594444444447</v>
      </c>
      <c r="G20" s="50">
        <v>44996.594444444447</v>
      </c>
      <c r="H20" s="55">
        <f t="shared" si="1"/>
        <v>0</v>
      </c>
      <c r="I20" s="56">
        <v>0</v>
      </c>
      <c r="J20" s="58">
        <v>0</v>
      </c>
      <c r="K20" s="78" t="s">
        <v>93</v>
      </c>
      <c r="L20" s="52" t="s">
        <v>37</v>
      </c>
      <c r="M20" s="53">
        <v>-5</v>
      </c>
      <c r="N20" s="48" t="s">
        <v>79</v>
      </c>
      <c r="O20" s="24">
        <v>1</v>
      </c>
    </row>
    <row r="21" spans="1:15" ht="83.25" customHeight="1" x14ac:dyDescent="0.2">
      <c r="A21" s="74">
        <v>15</v>
      </c>
      <c r="B21" s="88" t="s">
        <v>40</v>
      </c>
      <c r="C21" s="49" t="s">
        <v>43</v>
      </c>
      <c r="D21" s="61" t="s">
        <v>44</v>
      </c>
      <c r="E21" s="48" t="s">
        <v>45</v>
      </c>
      <c r="F21" s="54">
        <v>44992.044444444444</v>
      </c>
      <c r="G21" s="50">
        <v>44992.100694444445</v>
      </c>
      <c r="H21" s="55">
        <f>G21-F21</f>
        <v>5.6250000001455192E-2</v>
      </c>
      <c r="I21" s="58">
        <v>1219</v>
      </c>
      <c r="J21" s="58">
        <v>2000</v>
      </c>
      <c r="K21" s="71" t="s">
        <v>46</v>
      </c>
      <c r="L21" s="53" t="s">
        <v>47</v>
      </c>
      <c r="M21" s="53">
        <v>-10</v>
      </c>
      <c r="N21" s="48" t="s">
        <v>62</v>
      </c>
      <c r="O21" s="24">
        <v>1</v>
      </c>
    </row>
    <row r="22" spans="1:15" ht="49.5" customHeight="1" x14ac:dyDescent="0.2">
      <c r="A22" s="74">
        <v>16</v>
      </c>
      <c r="B22" s="89"/>
      <c r="C22" s="106" t="s">
        <v>41</v>
      </c>
      <c r="D22" s="61" t="s">
        <v>60</v>
      </c>
      <c r="E22" s="48" t="s">
        <v>61</v>
      </c>
      <c r="F22" s="50">
        <v>44996.520833333336</v>
      </c>
      <c r="G22" s="50">
        <v>44996.536111111112</v>
      </c>
      <c r="H22" s="55">
        <f>G22-F22</f>
        <v>1.5277777776645962E-2</v>
      </c>
      <c r="I22" s="58">
        <v>200</v>
      </c>
      <c r="J22" s="58">
        <v>60</v>
      </c>
      <c r="K22" s="69" t="s">
        <v>95</v>
      </c>
      <c r="L22" s="52" t="s">
        <v>37</v>
      </c>
      <c r="M22" s="53">
        <v>-5</v>
      </c>
      <c r="N22" s="48" t="s">
        <v>62</v>
      </c>
      <c r="O22" s="24">
        <v>1</v>
      </c>
    </row>
    <row r="23" spans="1:15" ht="49.5" customHeight="1" x14ac:dyDescent="0.2">
      <c r="A23" s="74">
        <v>17</v>
      </c>
      <c r="B23" s="89"/>
      <c r="C23" s="89"/>
      <c r="D23" s="63" t="s">
        <v>97</v>
      </c>
      <c r="E23" s="56" t="s">
        <v>37</v>
      </c>
      <c r="F23" s="54">
        <v>44996.561805555553</v>
      </c>
      <c r="G23" s="54">
        <v>44996.842361111114</v>
      </c>
      <c r="H23" s="55">
        <v>0.28055555555555556</v>
      </c>
      <c r="I23" s="66">
        <v>219</v>
      </c>
      <c r="J23" s="58">
        <v>200</v>
      </c>
      <c r="K23" s="73" t="s">
        <v>96</v>
      </c>
      <c r="L23" s="67" t="s">
        <v>63</v>
      </c>
      <c r="M23" s="53">
        <v>-5</v>
      </c>
      <c r="N23" s="53" t="s">
        <v>62</v>
      </c>
      <c r="O23" s="24">
        <v>1</v>
      </c>
    </row>
    <row r="24" spans="1:15" ht="66" customHeight="1" x14ac:dyDescent="0.2">
      <c r="A24" s="74">
        <v>18</v>
      </c>
      <c r="B24" s="79" t="s">
        <v>75</v>
      </c>
      <c r="C24" s="49" t="s">
        <v>68</v>
      </c>
      <c r="D24" s="49" t="s">
        <v>69</v>
      </c>
      <c r="E24" s="58" t="s">
        <v>37</v>
      </c>
      <c r="F24" s="50">
        <v>44996.525694444441</v>
      </c>
      <c r="G24" s="50">
        <v>44996.545138888891</v>
      </c>
      <c r="H24" s="51">
        <f t="shared" ref="H24:H25" si="2">G24-F24</f>
        <v>1.9444444449618459E-2</v>
      </c>
      <c r="I24" s="65">
        <v>309</v>
      </c>
      <c r="J24" s="58">
        <v>1134</v>
      </c>
      <c r="K24" s="72" t="s">
        <v>94</v>
      </c>
      <c r="L24" s="52" t="s">
        <v>70</v>
      </c>
      <c r="M24" s="53">
        <v>-4</v>
      </c>
      <c r="N24" s="48" t="s">
        <v>62</v>
      </c>
      <c r="O24" s="24">
        <v>1</v>
      </c>
    </row>
    <row r="25" spans="1:15" ht="39" customHeight="1" x14ac:dyDescent="0.2">
      <c r="A25" s="74">
        <v>19</v>
      </c>
      <c r="B25" s="79"/>
      <c r="C25" s="49" t="s">
        <v>71</v>
      </c>
      <c r="D25" s="49" t="s">
        <v>72</v>
      </c>
      <c r="E25" s="48" t="s">
        <v>73</v>
      </c>
      <c r="F25" s="50">
        <v>44996.825694444444</v>
      </c>
      <c r="G25" s="50">
        <v>44996.831944444442</v>
      </c>
      <c r="H25" s="51">
        <f t="shared" si="2"/>
        <v>6.2499999985448085E-3</v>
      </c>
      <c r="I25" s="65">
        <v>273</v>
      </c>
      <c r="J25" s="58">
        <v>2371</v>
      </c>
      <c r="K25" s="72" t="s">
        <v>94</v>
      </c>
      <c r="L25" s="52" t="s">
        <v>74</v>
      </c>
      <c r="M25" s="53"/>
      <c r="N25" s="48" t="s">
        <v>62</v>
      </c>
      <c r="O25" s="24">
        <v>1</v>
      </c>
    </row>
    <row r="26" spans="1:15" ht="18.75" customHeight="1" x14ac:dyDescent="0.2">
      <c r="A26" s="34"/>
      <c r="B26" s="39"/>
      <c r="C26" s="14"/>
      <c r="D26" s="14"/>
      <c r="E26" s="11"/>
      <c r="F26" s="12"/>
      <c r="G26" s="12"/>
      <c r="H26" s="35"/>
      <c r="I26" s="36"/>
      <c r="J26" s="44"/>
      <c r="K26" s="36"/>
      <c r="L26" s="37"/>
      <c r="M26" s="38"/>
      <c r="N26" s="38"/>
      <c r="O26" s="24"/>
    </row>
    <row r="27" spans="1:15" ht="18.75" customHeight="1" x14ac:dyDescent="0.2">
      <c r="B27" s="101" t="s">
        <v>91</v>
      </c>
      <c r="C27" s="101"/>
      <c r="D27" s="101"/>
      <c r="E27" s="11"/>
      <c r="F27" s="12"/>
      <c r="G27" s="12"/>
      <c r="H27" s="13"/>
      <c r="I27" s="40"/>
      <c r="J27" s="41"/>
      <c r="K27" s="14"/>
      <c r="L27" s="15"/>
      <c r="M27" s="16"/>
      <c r="N27" s="17"/>
      <c r="O27" s="24"/>
    </row>
    <row r="28" spans="1:15" ht="18.75" x14ac:dyDescent="0.2">
      <c r="B28" s="98" t="s">
        <v>15</v>
      </c>
      <c r="C28" s="98"/>
      <c r="D28" s="45">
        <v>7</v>
      </c>
      <c r="F28" s="12"/>
      <c r="G28" s="21"/>
      <c r="H28" s="20"/>
      <c r="I28" s="20"/>
      <c r="J28" s="20"/>
      <c r="K28" s="20"/>
      <c r="L28" s="20"/>
      <c r="M28" s="20"/>
      <c r="N28" s="20"/>
      <c r="O28" s="24"/>
    </row>
    <row r="29" spans="1:15" ht="18.75" customHeight="1" x14ac:dyDescent="0.2">
      <c r="B29" s="99" t="s">
        <v>16</v>
      </c>
      <c r="C29" s="100"/>
      <c r="D29" s="32">
        <v>5</v>
      </c>
      <c r="E29" s="10"/>
      <c r="F29" s="20"/>
      <c r="G29" s="20"/>
      <c r="H29" s="20"/>
      <c r="I29" s="20"/>
      <c r="J29" s="20"/>
      <c r="K29" s="20"/>
      <c r="L29" s="20"/>
      <c r="M29" s="20"/>
      <c r="N29" s="20"/>
      <c r="O29" s="24"/>
    </row>
    <row r="30" spans="1:15" ht="18.75" x14ac:dyDescent="0.2">
      <c r="B30" s="99" t="s">
        <v>17</v>
      </c>
      <c r="C30" s="100"/>
      <c r="D30" s="32">
        <v>1</v>
      </c>
      <c r="E30" s="10"/>
      <c r="F30" s="20"/>
      <c r="G30" s="20"/>
      <c r="H30" s="20"/>
      <c r="I30" s="20"/>
      <c r="J30" s="20"/>
      <c r="K30" s="20"/>
      <c r="L30" s="20"/>
      <c r="M30" s="20"/>
      <c r="N30" s="20"/>
      <c r="O30" s="24"/>
    </row>
    <row r="31" spans="1:15" ht="18.75" customHeight="1" x14ac:dyDescent="0.2">
      <c r="B31" s="94" t="s">
        <v>18</v>
      </c>
      <c r="C31" s="95"/>
      <c r="D31" s="32">
        <v>0</v>
      </c>
      <c r="E31" s="10"/>
      <c r="F31" s="20"/>
      <c r="G31" s="20"/>
      <c r="H31" s="20"/>
      <c r="I31" s="20"/>
      <c r="J31" s="20"/>
      <c r="K31" s="12"/>
      <c r="L31" s="20"/>
      <c r="M31" s="20"/>
      <c r="N31" s="20"/>
      <c r="O31" s="24"/>
    </row>
    <row r="32" spans="1:15" ht="18.75" x14ac:dyDescent="0.2">
      <c r="B32" s="104" t="s">
        <v>12</v>
      </c>
      <c r="C32" s="105"/>
      <c r="D32" s="42">
        <v>4</v>
      </c>
      <c r="E32" s="3"/>
      <c r="F32" s="20"/>
      <c r="G32" s="20"/>
      <c r="H32" s="20"/>
      <c r="I32" s="20"/>
      <c r="J32" s="20"/>
      <c r="K32" s="20"/>
      <c r="L32" s="20"/>
      <c r="M32" s="20"/>
      <c r="N32" s="20"/>
      <c r="O32" s="24"/>
    </row>
    <row r="33" spans="2:16" ht="18.75" customHeight="1" x14ac:dyDescent="0.2">
      <c r="B33" s="102" t="s">
        <v>18</v>
      </c>
      <c r="C33" s="103"/>
      <c r="D33" s="19">
        <v>0</v>
      </c>
      <c r="E33" s="10"/>
      <c r="F33" s="20"/>
      <c r="G33" s="20"/>
      <c r="H33" s="20"/>
      <c r="I33" s="20"/>
      <c r="J33" s="20"/>
      <c r="K33" s="20"/>
      <c r="L33" s="20"/>
      <c r="M33" s="20"/>
      <c r="N33" s="20"/>
      <c r="O33" s="24"/>
    </row>
    <row r="34" spans="2:16" ht="18.75" customHeight="1" x14ac:dyDescent="0.2">
      <c r="B34" s="96" t="s">
        <v>19</v>
      </c>
      <c r="C34" s="97"/>
      <c r="D34" s="43">
        <v>2</v>
      </c>
      <c r="F34" s="20"/>
      <c r="G34" s="20"/>
      <c r="H34" s="20"/>
      <c r="I34" s="20"/>
      <c r="J34" s="20"/>
      <c r="K34" s="20"/>
      <c r="L34" s="20"/>
      <c r="M34" s="20"/>
      <c r="N34" s="20"/>
      <c r="O34" s="24"/>
    </row>
    <row r="35" spans="2:16" ht="18.75" customHeight="1" x14ac:dyDescent="0.2">
      <c r="B35" s="92" t="s">
        <v>20</v>
      </c>
      <c r="C35" s="93"/>
      <c r="D35" s="33">
        <v>6</v>
      </c>
      <c r="E35" s="5"/>
      <c r="F35" s="20"/>
      <c r="G35" s="20"/>
      <c r="H35" s="20"/>
      <c r="I35" s="20"/>
      <c r="J35" s="20"/>
      <c r="K35" s="20"/>
      <c r="L35" s="20"/>
      <c r="M35" s="20"/>
      <c r="N35" s="20"/>
      <c r="O35" s="24"/>
    </row>
    <row r="36" spans="2:16" ht="18.75" x14ac:dyDescent="0.2">
      <c r="B36" s="82" t="s">
        <v>22</v>
      </c>
      <c r="C36" s="83"/>
      <c r="D36" s="32">
        <v>0</v>
      </c>
      <c r="E36" s="5"/>
      <c r="F36" s="20"/>
      <c r="G36" s="20"/>
      <c r="H36" s="20"/>
      <c r="I36" s="20"/>
      <c r="J36" s="20"/>
      <c r="K36" s="20"/>
      <c r="L36" s="20"/>
      <c r="M36" s="20"/>
      <c r="N36" s="20"/>
      <c r="O36" s="24"/>
    </row>
    <row r="37" spans="2:16" ht="18.75" customHeight="1" x14ac:dyDescent="0.2">
      <c r="B37" s="84" t="s">
        <v>21</v>
      </c>
      <c r="C37" s="85"/>
      <c r="D37" s="32">
        <v>0</v>
      </c>
      <c r="F37" s="20"/>
      <c r="G37" s="20"/>
      <c r="H37" s="20"/>
      <c r="I37" s="20"/>
      <c r="J37" s="20"/>
      <c r="K37" s="20"/>
      <c r="L37" s="20"/>
      <c r="M37" s="20"/>
      <c r="N37" s="20"/>
      <c r="O37" s="24"/>
    </row>
    <row r="38" spans="2:16" ht="7.5" customHeight="1" x14ac:dyDescent="0.2">
      <c r="B38" s="6"/>
      <c r="C38" s="6"/>
      <c r="D38" s="2"/>
      <c r="F38" s="20"/>
      <c r="G38" s="20"/>
      <c r="H38" s="20"/>
      <c r="I38" s="20"/>
      <c r="J38" s="20"/>
      <c r="K38" s="20"/>
      <c r="L38" s="20"/>
      <c r="M38" s="20"/>
      <c r="N38" s="20"/>
      <c r="O38" s="24"/>
    </row>
    <row r="39" spans="2:16" ht="60.75" customHeight="1" x14ac:dyDescent="0.2">
      <c r="B39" s="86" t="s">
        <v>27</v>
      </c>
      <c r="C39" s="87"/>
      <c r="D39" s="25">
        <f>SUM(I7:I25)</f>
        <v>4531</v>
      </c>
      <c r="E39" s="80" t="s">
        <v>28</v>
      </c>
      <c r="F39" s="81"/>
      <c r="G39" s="25">
        <f>SUMIF(N7:N25,"да",I7:I25)</f>
        <v>2560</v>
      </c>
      <c r="H39" s="80" t="s">
        <v>29</v>
      </c>
      <c r="I39" s="81"/>
      <c r="J39" s="25">
        <f>D39-G39</f>
        <v>1971</v>
      </c>
      <c r="M39" s="1"/>
      <c r="N39" s="4"/>
      <c r="O39" s="24"/>
    </row>
    <row r="40" spans="2:16" ht="6.75" customHeight="1" x14ac:dyDescent="0.2">
      <c r="B40" s="46"/>
      <c r="C40" s="46"/>
      <c r="D40" s="26"/>
      <c r="E40" s="27"/>
      <c r="F40" s="28"/>
      <c r="G40" s="27"/>
      <c r="H40" s="27"/>
      <c r="I40" s="28"/>
      <c r="J40" s="27"/>
      <c r="K40" s="22"/>
      <c r="L40" s="1"/>
      <c r="M40" s="1"/>
      <c r="N40" s="4"/>
      <c r="O40" s="24"/>
    </row>
    <row r="41" spans="2:16" ht="51" customHeight="1" x14ac:dyDescent="0.2">
      <c r="B41" s="86" t="s">
        <v>30</v>
      </c>
      <c r="C41" s="87"/>
      <c r="D41" s="29">
        <f>SUM(H7:H25)</f>
        <v>0.98402777778230499</v>
      </c>
      <c r="E41" s="80" t="s">
        <v>31</v>
      </c>
      <c r="F41" s="81"/>
      <c r="G41" s="29">
        <f>SUMIF(N7:N25,"да",H7:H25)</f>
        <v>0.68888888889293109</v>
      </c>
      <c r="H41" s="80" t="s">
        <v>32</v>
      </c>
      <c r="I41" s="81"/>
      <c r="J41" s="29">
        <f>D41-G41</f>
        <v>0.2951388888893739</v>
      </c>
      <c r="M41" s="1"/>
      <c r="N41" s="4"/>
      <c r="O41" s="24"/>
    </row>
    <row r="42" spans="2:16" ht="8.25" customHeight="1" x14ac:dyDescent="0.2">
      <c r="B42" s="46"/>
      <c r="C42" s="46"/>
      <c r="D42" s="30"/>
      <c r="E42" s="27"/>
      <c r="F42" s="27"/>
      <c r="G42" s="30"/>
      <c r="H42" s="27"/>
      <c r="I42" s="27"/>
      <c r="J42" s="30"/>
      <c r="M42" s="1"/>
      <c r="N42" s="4"/>
      <c r="O42" s="24"/>
    </row>
    <row r="43" spans="2:16" ht="51" customHeight="1" x14ac:dyDescent="0.2">
      <c r="B43" s="86" t="s">
        <v>33</v>
      </c>
      <c r="C43" s="87"/>
      <c r="D43" s="31">
        <f>SUM(O7:O25)</f>
        <v>19</v>
      </c>
      <c r="E43" s="80" t="s">
        <v>34</v>
      </c>
      <c r="F43" s="81"/>
      <c r="G43" s="25">
        <f>SUMIF(N7:N25,"да",O7:O25)</f>
        <v>10</v>
      </c>
      <c r="H43" s="80" t="s">
        <v>35</v>
      </c>
      <c r="I43" s="81"/>
      <c r="J43" s="25">
        <f>D43-G43</f>
        <v>9</v>
      </c>
      <c r="M43" s="1"/>
      <c r="N43" s="4"/>
      <c r="O43" s="24"/>
    </row>
    <row r="44" spans="2:16" ht="22.5" x14ac:dyDescent="0.2">
      <c r="B44" s="7" t="s">
        <v>13</v>
      </c>
      <c r="C44" s="7"/>
      <c r="G44" s="9"/>
      <c r="H44" s="9"/>
      <c r="I44" s="9"/>
      <c r="J44" s="9"/>
      <c r="K44" s="9"/>
      <c r="L44" s="4"/>
      <c r="M44" s="4"/>
      <c r="N44" s="4"/>
      <c r="O44" s="24"/>
      <c r="P44" s="8">
        <v>0</v>
      </c>
    </row>
    <row r="45" spans="2:16" ht="12.75" customHeight="1" x14ac:dyDescent="0.2">
      <c r="B45" s="91" t="s">
        <v>87</v>
      </c>
      <c r="C45" s="91"/>
      <c r="G45" s="9"/>
      <c r="H45" s="9"/>
      <c r="I45" s="9"/>
      <c r="J45" s="9"/>
      <c r="K45" s="9"/>
      <c r="L45" s="4"/>
      <c r="M45" s="4"/>
      <c r="O45" s="24"/>
    </row>
    <row r="46" spans="2:16" x14ac:dyDescent="0.2">
      <c r="F46" s="18"/>
      <c r="G46" s="18"/>
      <c r="H46" s="18"/>
      <c r="O46" s="24"/>
    </row>
    <row r="47" spans="2:16" x14ac:dyDescent="0.2">
      <c r="O47" s="24"/>
    </row>
    <row r="48" spans="2:16" x14ac:dyDescent="0.2">
      <c r="O48" s="24"/>
    </row>
    <row r="49" spans="15:15" x14ac:dyDescent="0.2">
      <c r="O49" s="24"/>
    </row>
    <row r="50" spans="15:15" x14ac:dyDescent="0.2">
      <c r="O50" s="24"/>
    </row>
    <row r="51" spans="15:15" x14ac:dyDescent="0.2">
      <c r="O51" s="24"/>
    </row>
    <row r="52" spans="15:15" x14ac:dyDescent="0.2">
      <c r="O52" s="24"/>
    </row>
    <row r="53" spans="15:15" x14ac:dyDescent="0.2">
      <c r="O53" s="24"/>
    </row>
    <row r="54" spans="15:15" x14ac:dyDescent="0.2">
      <c r="O54" s="24"/>
    </row>
    <row r="55" spans="15:15" x14ac:dyDescent="0.2">
      <c r="O55" s="24"/>
    </row>
    <row r="56" spans="15:15" x14ac:dyDescent="0.2">
      <c r="O56" s="24"/>
    </row>
    <row r="57" spans="15:15" x14ac:dyDescent="0.2">
      <c r="O57" s="24"/>
    </row>
    <row r="58" spans="15:15" x14ac:dyDescent="0.2">
      <c r="O58" s="24"/>
    </row>
    <row r="59" spans="15:15" x14ac:dyDescent="0.2">
      <c r="O59" s="24"/>
    </row>
    <row r="60" spans="15:15" x14ac:dyDescent="0.2">
      <c r="O60" s="24"/>
    </row>
    <row r="61" spans="15:15" x14ac:dyDescent="0.2">
      <c r="O61" s="24"/>
    </row>
    <row r="62" spans="15:15" x14ac:dyDescent="0.2">
      <c r="O62" s="24"/>
    </row>
    <row r="63" spans="15:15" x14ac:dyDescent="0.2">
      <c r="O63" s="24"/>
    </row>
    <row r="64" spans="15:15" x14ac:dyDescent="0.2">
      <c r="O64" s="24"/>
    </row>
    <row r="65" spans="15:15" x14ac:dyDescent="0.2">
      <c r="O65" s="24"/>
    </row>
    <row r="66" spans="15:15" x14ac:dyDescent="0.2">
      <c r="O66" s="24"/>
    </row>
    <row r="67" spans="15:15" x14ac:dyDescent="0.2">
      <c r="O67" s="24"/>
    </row>
    <row r="68" spans="15:15" x14ac:dyDescent="0.2">
      <c r="O68" s="24"/>
    </row>
    <row r="69" spans="15:15" x14ac:dyDescent="0.2">
      <c r="O69" s="24"/>
    </row>
    <row r="70" spans="15:15" x14ac:dyDescent="0.2">
      <c r="O70" s="24"/>
    </row>
    <row r="71" spans="15:15" x14ac:dyDescent="0.2">
      <c r="O71" s="24"/>
    </row>
    <row r="72" spans="15:15" x14ac:dyDescent="0.2">
      <c r="O72" s="24"/>
    </row>
    <row r="73" spans="15:15" x14ac:dyDescent="0.2">
      <c r="O73" s="24"/>
    </row>
    <row r="74" spans="15:15" x14ac:dyDescent="0.2">
      <c r="O74" s="24"/>
    </row>
    <row r="75" spans="15:15" x14ac:dyDescent="0.2">
      <c r="O75" s="24"/>
    </row>
    <row r="76" spans="15:15" x14ac:dyDescent="0.2">
      <c r="O76" s="24"/>
    </row>
    <row r="77" spans="15:15" x14ac:dyDescent="0.2">
      <c r="O77" s="24"/>
    </row>
    <row r="78" spans="15:15" x14ac:dyDescent="0.2">
      <c r="O78" s="24"/>
    </row>
    <row r="79" spans="15:15" x14ac:dyDescent="0.2">
      <c r="O79" s="24"/>
    </row>
    <row r="80" spans="15:15" x14ac:dyDescent="0.2">
      <c r="O80" s="24"/>
    </row>
    <row r="81" spans="15:15" x14ac:dyDescent="0.2">
      <c r="O81" s="24"/>
    </row>
    <row r="82" spans="15:15" x14ac:dyDescent="0.2">
      <c r="O82" s="24"/>
    </row>
    <row r="83" spans="15:15" x14ac:dyDescent="0.2">
      <c r="O83" s="24"/>
    </row>
    <row r="84" spans="15:15" x14ac:dyDescent="0.2">
      <c r="O84" s="24"/>
    </row>
    <row r="85" spans="15:15" x14ac:dyDescent="0.2">
      <c r="O85" s="24"/>
    </row>
    <row r="86" spans="15:15" x14ac:dyDescent="0.2">
      <c r="O86" s="24"/>
    </row>
    <row r="87" spans="15:15" x14ac:dyDescent="0.2">
      <c r="O87" s="24"/>
    </row>
    <row r="88" spans="15:15" x14ac:dyDescent="0.2">
      <c r="O88" s="24"/>
    </row>
    <row r="89" spans="15:15" x14ac:dyDescent="0.2">
      <c r="O89" s="24"/>
    </row>
    <row r="90" spans="15:15" x14ac:dyDescent="0.2">
      <c r="O90" s="24"/>
    </row>
    <row r="91" spans="15:15" x14ac:dyDescent="0.2">
      <c r="O91" s="24"/>
    </row>
    <row r="92" spans="15:15" x14ac:dyDescent="0.2">
      <c r="O92" s="24"/>
    </row>
    <row r="93" spans="15:15" x14ac:dyDescent="0.2">
      <c r="O93" s="24"/>
    </row>
    <row r="94" spans="15:15" x14ac:dyDescent="0.2">
      <c r="O94" s="24"/>
    </row>
    <row r="95" spans="15:15" x14ac:dyDescent="0.2">
      <c r="O95" s="24"/>
    </row>
    <row r="96" spans="15:15" x14ac:dyDescent="0.2">
      <c r="O96" s="24"/>
    </row>
    <row r="97" spans="15:15" x14ac:dyDescent="0.2">
      <c r="O97" s="24"/>
    </row>
    <row r="98" spans="15:15" x14ac:dyDescent="0.2">
      <c r="O98" s="24"/>
    </row>
    <row r="99" spans="15:15" x14ac:dyDescent="0.2">
      <c r="O99" s="24"/>
    </row>
    <row r="100" spans="15:15" x14ac:dyDescent="0.2">
      <c r="O100" s="24"/>
    </row>
    <row r="101" spans="15:15" x14ac:dyDescent="0.2">
      <c r="O101" s="24"/>
    </row>
    <row r="102" spans="15:15" x14ac:dyDescent="0.2">
      <c r="O102" s="24"/>
    </row>
    <row r="103" spans="15:15" x14ac:dyDescent="0.2">
      <c r="O103" s="24"/>
    </row>
    <row r="104" spans="15:15" x14ac:dyDescent="0.2">
      <c r="O104" s="24"/>
    </row>
    <row r="105" spans="15:15" x14ac:dyDescent="0.2">
      <c r="O105" s="24"/>
    </row>
    <row r="106" spans="15:15" x14ac:dyDescent="0.2">
      <c r="O106" s="24"/>
    </row>
    <row r="107" spans="15:15" x14ac:dyDescent="0.2">
      <c r="O107" s="24"/>
    </row>
    <row r="108" spans="15:15" x14ac:dyDescent="0.2">
      <c r="O108" s="24"/>
    </row>
    <row r="109" spans="15:15" x14ac:dyDescent="0.2">
      <c r="O109" s="24"/>
    </row>
    <row r="110" spans="15:15" x14ac:dyDescent="0.2">
      <c r="O110" s="24"/>
    </row>
    <row r="111" spans="15:15" x14ac:dyDescent="0.2">
      <c r="O111" s="24"/>
    </row>
    <row r="112" spans="15:15" x14ac:dyDescent="0.2">
      <c r="O112" s="24"/>
    </row>
    <row r="113" spans="15:15" x14ac:dyDescent="0.2">
      <c r="O113" s="24"/>
    </row>
    <row r="114" spans="15:15" x14ac:dyDescent="0.2">
      <c r="O114" s="24"/>
    </row>
  </sheetData>
  <sortState ref="B7:N9">
    <sortCondition ref="F7:F9"/>
    <sortCondition ref="B7:B9"/>
  </sortState>
  <mergeCells count="47">
    <mergeCell ref="B7:B9"/>
    <mergeCell ref="C12:C13"/>
    <mergeCell ref="C14:C18"/>
    <mergeCell ref="K14:K18"/>
    <mergeCell ref="B11:B20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  <mergeCell ref="B21:B23"/>
    <mergeCell ref="B5:B6"/>
    <mergeCell ref="B45:C45"/>
    <mergeCell ref="B43:C43"/>
    <mergeCell ref="B41:C41"/>
    <mergeCell ref="B35:C35"/>
    <mergeCell ref="B31:C31"/>
    <mergeCell ref="B34:C34"/>
    <mergeCell ref="B28:C28"/>
    <mergeCell ref="B29:C29"/>
    <mergeCell ref="B27:D27"/>
    <mergeCell ref="B33:C33"/>
    <mergeCell ref="B30:C30"/>
    <mergeCell ref="B32:C32"/>
    <mergeCell ref="C19:C20"/>
    <mergeCell ref="C22:C23"/>
    <mergeCell ref="B24:B25"/>
    <mergeCell ref="E43:F43"/>
    <mergeCell ref="H43:I43"/>
    <mergeCell ref="B36:C36"/>
    <mergeCell ref="B37:C37"/>
    <mergeCell ref="B39:C39"/>
    <mergeCell ref="E39:F39"/>
    <mergeCell ref="H39:I39"/>
    <mergeCell ref="E41:F41"/>
    <mergeCell ref="H41:I4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2022-06-06T03:51:27Z</cp:lastPrinted>
  <dcterms:created xsi:type="dcterms:W3CDTF">1996-10-08T23:32:33Z</dcterms:created>
  <dcterms:modified xsi:type="dcterms:W3CDTF">2023-03-13T08:01:03Z</dcterms:modified>
</cp:coreProperties>
</file>